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es\OneDrive - Landes-Feuerwehrverband Tirol\Veranstaltungen\36_nassbewerb\fj_teambewerb_2019\"/>
    </mc:Choice>
  </mc:AlternateContent>
  <bookViews>
    <workbookView xWindow="120" yWindow="135" windowWidth="24915" windowHeight="12090"/>
  </bookViews>
  <sheets>
    <sheet name="Team01" sheetId="12" r:id="rId1"/>
    <sheet name="Team02" sheetId="13" r:id="rId2"/>
    <sheet name="Team03" sheetId="14" r:id="rId3"/>
    <sheet name="Team04" sheetId="15" r:id="rId4"/>
    <sheet name="Team05" sheetId="16" r:id="rId5"/>
    <sheet name="Team06" sheetId="17" r:id="rId6"/>
    <sheet name="Team07" sheetId="18" r:id="rId7"/>
    <sheet name="Team08" sheetId="19" r:id="rId8"/>
    <sheet name="Team09" sheetId="1" r:id="rId9"/>
    <sheet name="Team10" sheetId="4" r:id="rId10"/>
    <sheet name="Team11" sheetId="5" r:id="rId11"/>
    <sheet name="Team12" sheetId="6" r:id="rId12"/>
    <sheet name="Team13" sheetId="7" r:id="rId13"/>
    <sheet name="Team14" sheetId="8" r:id="rId14"/>
    <sheet name="Team15" sheetId="9" r:id="rId15"/>
    <sheet name="Team16" sheetId="10" r:id="rId16"/>
    <sheet name="Team17" sheetId="11" r:id="rId17"/>
    <sheet name="Team18" sheetId="20" r:id="rId18"/>
    <sheet name="Team19" sheetId="21" r:id="rId19"/>
    <sheet name="Team20" sheetId="22" r:id="rId20"/>
  </sheets>
  <definedNames>
    <definedName name="_xlnm.Print_Area" localSheetId="0">Team01!$A$1:$H$53</definedName>
    <definedName name="_xlnm.Print_Area" localSheetId="1">Team02!$A$1:$H$53</definedName>
    <definedName name="_xlnm.Print_Area" localSheetId="2">Team03!$A$1:$H$53</definedName>
    <definedName name="_xlnm.Print_Area" localSheetId="3">Team04!$A$1:$H$53</definedName>
    <definedName name="_xlnm.Print_Area" localSheetId="4">Team05!$A$1:$H$53</definedName>
    <definedName name="_xlnm.Print_Area" localSheetId="5">Team06!$A$1:$H$53</definedName>
    <definedName name="_xlnm.Print_Area" localSheetId="6">Team07!$A$1:$H$53</definedName>
    <definedName name="_xlnm.Print_Area" localSheetId="7">Team08!$A$1:$H$53</definedName>
    <definedName name="_xlnm.Print_Area" localSheetId="8">Team09!$A$1:$H$53</definedName>
    <definedName name="_xlnm.Print_Area" localSheetId="9">Team10!$A$1:$H$53</definedName>
    <definedName name="_xlnm.Print_Area" localSheetId="10">Team11!$A$1:$H$53</definedName>
    <definedName name="_xlnm.Print_Area" localSheetId="11">Team12!$A$1:$H$53</definedName>
    <definedName name="_xlnm.Print_Area" localSheetId="12">Team13!$A$1:$H$53</definedName>
    <definedName name="_xlnm.Print_Area" localSheetId="13">Team14!$A$1:$H$53</definedName>
    <definedName name="_xlnm.Print_Area" localSheetId="14">Team15!$A$1:$H$53</definedName>
    <definedName name="_xlnm.Print_Area" localSheetId="15">Team16!$A$1:$H$53</definedName>
    <definedName name="_xlnm.Print_Area" localSheetId="16">Team17!$A$1:$H$53</definedName>
    <definedName name="_xlnm.Print_Area" localSheetId="17">Team18!$A$1:$H$53</definedName>
    <definedName name="_xlnm.Print_Area" localSheetId="18">Team19!$A$1:$H$53</definedName>
    <definedName name="_xlnm.Print_Area" localSheetId="19">Team20!$A$1:$H$53</definedName>
  </definedNames>
  <calcPr calcId="171027"/>
</workbook>
</file>

<file path=xl/calcChain.xml><?xml version="1.0" encoding="utf-8"?>
<calcChain xmlns="http://schemas.openxmlformats.org/spreadsheetml/2006/main">
  <c r="C53" i="22" l="1"/>
  <c r="D53" i="22" s="1"/>
  <c r="H52" i="22"/>
  <c r="G52" i="22"/>
  <c r="C52" i="22"/>
  <c r="D52" i="22" s="1"/>
  <c r="G51" i="22"/>
  <c r="H51" i="22" s="1"/>
  <c r="C51" i="22"/>
  <c r="D51" i="22" s="1"/>
  <c r="H50" i="22"/>
  <c r="G50" i="22"/>
  <c r="C50" i="22"/>
  <c r="D50" i="22" s="1"/>
  <c r="G49" i="22"/>
  <c r="H49" i="22" s="1"/>
  <c r="C49" i="22"/>
  <c r="D49" i="22" s="1"/>
  <c r="H48" i="22"/>
  <c r="G48" i="22"/>
  <c r="C48" i="22"/>
  <c r="D48" i="22" s="1"/>
  <c r="G47" i="22"/>
  <c r="H47" i="22" s="1"/>
  <c r="C47" i="22"/>
  <c r="D47" i="22" s="1"/>
  <c r="H46" i="22"/>
  <c r="G46" i="22"/>
  <c r="C46" i="22"/>
  <c r="D46" i="22" s="1"/>
  <c r="G45" i="22"/>
  <c r="H45" i="22" s="1"/>
  <c r="C45" i="22"/>
  <c r="D45" i="22" s="1"/>
  <c r="H44" i="22"/>
  <c r="G44" i="22"/>
  <c r="C44" i="22"/>
  <c r="D44" i="22" s="1"/>
  <c r="G43" i="22"/>
  <c r="H43" i="22" s="1"/>
  <c r="C43" i="22"/>
  <c r="D43" i="22" s="1"/>
  <c r="H26" i="22"/>
  <c r="H25" i="22"/>
  <c r="H24" i="22"/>
  <c r="H23" i="22"/>
  <c r="H22" i="22"/>
  <c r="H21" i="22"/>
  <c r="H20" i="22"/>
  <c r="H19" i="22"/>
  <c r="H18" i="22"/>
  <c r="H27" i="22" s="1"/>
  <c r="H13" i="22"/>
  <c r="H11" i="22"/>
  <c r="H14" i="22" s="1"/>
  <c r="H15" i="22" s="1"/>
  <c r="H29" i="22" s="1"/>
  <c r="D53" i="21"/>
  <c r="C53" i="21"/>
  <c r="H52" i="21"/>
  <c r="G52" i="21"/>
  <c r="C52" i="21"/>
  <c r="D52" i="21" s="1"/>
  <c r="G51" i="21"/>
  <c r="H51" i="21" s="1"/>
  <c r="D51" i="21"/>
  <c r="C51" i="21"/>
  <c r="H50" i="21"/>
  <c r="G50" i="21"/>
  <c r="C50" i="21"/>
  <c r="D50" i="21" s="1"/>
  <c r="G49" i="21"/>
  <c r="H49" i="21" s="1"/>
  <c r="D49" i="21"/>
  <c r="C49" i="21"/>
  <c r="H48" i="21"/>
  <c r="G48" i="21"/>
  <c r="C48" i="21"/>
  <c r="D48" i="21" s="1"/>
  <c r="G47" i="21"/>
  <c r="H47" i="21" s="1"/>
  <c r="D47" i="21"/>
  <c r="C47" i="21"/>
  <c r="H46" i="21"/>
  <c r="G46" i="21"/>
  <c r="C46" i="21"/>
  <c r="D46" i="21" s="1"/>
  <c r="G45" i="21"/>
  <c r="H45" i="21" s="1"/>
  <c r="D45" i="21"/>
  <c r="C45" i="21"/>
  <c r="H44" i="21"/>
  <c r="G44" i="21"/>
  <c r="C44" i="21"/>
  <c r="D44" i="21" s="1"/>
  <c r="G43" i="21"/>
  <c r="H43" i="21" s="1"/>
  <c r="D43" i="21"/>
  <c r="C43" i="21"/>
  <c r="H26" i="21"/>
  <c r="H25" i="21"/>
  <c r="H24" i="21"/>
  <c r="H23" i="21"/>
  <c r="H22" i="21"/>
  <c r="H21" i="21"/>
  <c r="H20" i="21"/>
  <c r="H19" i="21"/>
  <c r="H18" i="21"/>
  <c r="H27" i="21" s="1"/>
  <c r="H13" i="21"/>
  <c r="H11" i="21"/>
  <c r="C53" i="20"/>
  <c r="D53" i="20" s="1"/>
  <c r="H52" i="20"/>
  <c r="G52" i="20"/>
  <c r="C52" i="20"/>
  <c r="D52" i="20" s="1"/>
  <c r="G51" i="20"/>
  <c r="H51" i="20" s="1"/>
  <c r="C51" i="20"/>
  <c r="D51" i="20" s="1"/>
  <c r="H50" i="20"/>
  <c r="G50" i="20"/>
  <c r="C50" i="20"/>
  <c r="D50" i="20" s="1"/>
  <c r="G49" i="20"/>
  <c r="H49" i="20" s="1"/>
  <c r="C49" i="20"/>
  <c r="D49" i="20" s="1"/>
  <c r="H48" i="20"/>
  <c r="G48" i="20"/>
  <c r="C48" i="20"/>
  <c r="D48" i="20" s="1"/>
  <c r="G47" i="20"/>
  <c r="H47" i="20" s="1"/>
  <c r="C47" i="20"/>
  <c r="D47" i="20" s="1"/>
  <c r="H46" i="20"/>
  <c r="G46" i="20"/>
  <c r="C46" i="20"/>
  <c r="D46" i="20" s="1"/>
  <c r="G45" i="20"/>
  <c r="H45" i="20" s="1"/>
  <c r="C45" i="20"/>
  <c r="D45" i="20" s="1"/>
  <c r="H44" i="20"/>
  <c r="G44" i="20"/>
  <c r="C44" i="20"/>
  <c r="D44" i="20" s="1"/>
  <c r="G43" i="20"/>
  <c r="H43" i="20" s="1"/>
  <c r="C43" i="20"/>
  <c r="D43" i="20" s="1"/>
  <c r="H26" i="20"/>
  <c r="H25" i="20"/>
  <c r="H24" i="20"/>
  <c r="H23" i="20"/>
  <c r="H22" i="20"/>
  <c r="H21" i="20"/>
  <c r="H20" i="20"/>
  <c r="H19" i="20"/>
  <c r="H18" i="20"/>
  <c r="H27" i="20" s="1"/>
  <c r="H13" i="20"/>
  <c r="H11" i="20"/>
  <c r="C53" i="19"/>
  <c r="D53" i="19" s="1"/>
  <c r="H52" i="19"/>
  <c r="G52" i="19"/>
  <c r="C52" i="19"/>
  <c r="D52" i="19" s="1"/>
  <c r="H51" i="19"/>
  <c r="G51" i="19"/>
  <c r="C51" i="19"/>
  <c r="D51" i="19" s="1"/>
  <c r="H50" i="19"/>
  <c r="G50" i="19"/>
  <c r="C50" i="19"/>
  <c r="D50" i="19" s="1"/>
  <c r="H49" i="19"/>
  <c r="G49" i="19"/>
  <c r="C49" i="19"/>
  <c r="D49" i="19" s="1"/>
  <c r="H48" i="19"/>
  <c r="G48" i="19"/>
  <c r="C48" i="19"/>
  <c r="D48" i="19" s="1"/>
  <c r="H47" i="19"/>
  <c r="G47" i="19"/>
  <c r="C47" i="19"/>
  <c r="D47" i="19" s="1"/>
  <c r="H46" i="19"/>
  <c r="G46" i="19"/>
  <c r="C46" i="19"/>
  <c r="D46" i="19" s="1"/>
  <c r="H45" i="19"/>
  <c r="G45" i="19"/>
  <c r="C45" i="19"/>
  <c r="D45" i="19" s="1"/>
  <c r="H44" i="19"/>
  <c r="G44" i="19"/>
  <c r="C44" i="19"/>
  <c r="D44" i="19" s="1"/>
  <c r="H43" i="19"/>
  <c r="G43" i="19"/>
  <c r="C43" i="19"/>
  <c r="D43" i="19" s="1"/>
  <c r="H26" i="19"/>
  <c r="H25" i="19"/>
  <c r="H24" i="19"/>
  <c r="H23" i="19"/>
  <c r="H22" i="19"/>
  <c r="H21" i="19"/>
  <c r="H20" i="19"/>
  <c r="H19" i="19"/>
  <c r="H18" i="19"/>
  <c r="H27" i="19" s="1"/>
  <c r="H13" i="19"/>
  <c r="H11" i="19"/>
  <c r="D53" i="18"/>
  <c r="C53" i="18"/>
  <c r="G52" i="18"/>
  <c r="H52" i="18" s="1"/>
  <c r="D52" i="18"/>
  <c r="C52" i="18"/>
  <c r="G51" i="18"/>
  <c r="H51" i="18" s="1"/>
  <c r="D51" i="18"/>
  <c r="C51" i="18"/>
  <c r="G50" i="18"/>
  <c r="H50" i="18" s="1"/>
  <c r="D50" i="18"/>
  <c r="C50" i="18"/>
  <c r="G49" i="18"/>
  <c r="H49" i="18" s="1"/>
  <c r="D49" i="18"/>
  <c r="C49" i="18"/>
  <c r="G48" i="18"/>
  <c r="H48" i="18" s="1"/>
  <c r="D48" i="18"/>
  <c r="C48" i="18"/>
  <c r="G47" i="18"/>
  <c r="H47" i="18" s="1"/>
  <c r="D47" i="18"/>
  <c r="C47" i="18"/>
  <c r="G46" i="18"/>
  <c r="H46" i="18" s="1"/>
  <c r="D46" i="18"/>
  <c r="C46" i="18"/>
  <c r="G45" i="18"/>
  <c r="H45" i="18" s="1"/>
  <c r="D45" i="18"/>
  <c r="C45" i="18"/>
  <c r="G44" i="18"/>
  <c r="H44" i="18" s="1"/>
  <c r="D44" i="18"/>
  <c r="C44" i="18"/>
  <c r="G43" i="18"/>
  <c r="H43" i="18" s="1"/>
  <c r="D43" i="18"/>
  <c r="C43" i="18"/>
  <c r="H26" i="18"/>
  <c r="H25" i="18"/>
  <c r="H24" i="18"/>
  <c r="H23" i="18"/>
  <c r="H22" i="18"/>
  <c r="H21" i="18"/>
  <c r="H20" i="18"/>
  <c r="H19" i="18"/>
  <c r="H27" i="18" s="1"/>
  <c r="H18" i="18"/>
  <c r="H13" i="18"/>
  <c r="H11" i="18"/>
  <c r="C53" i="17"/>
  <c r="D53" i="17" s="1"/>
  <c r="H52" i="17"/>
  <c r="G52" i="17"/>
  <c r="C52" i="17"/>
  <c r="D52" i="17" s="1"/>
  <c r="H51" i="17"/>
  <c r="G51" i="17"/>
  <c r="C51" i="17"/>
  <c r="D51" i="17" s="1"/>
  <c r="H50" i="17"/>
  <c r="G50" i="17"/>
  <c r="C50" i="17"/>
  <c r="D50" i="17" s="1"/>
  <c r="H49" i="17"/>
  <c r="G49" i="17"/>
  <c r="C49" i="17"/>
  <c r="D49" i="17" s="1"/>
  <c r="H48" i="17"/>
  <c r="G48" i="17"/>
  <c r="C48" i="17"/>
  <c r="D48" i="17" s="1"/>
  <c r="H47" i="17"/>
  <c r="G47" i="17"/>
  <c r="C47" i="17"/>
  <c r="D47" i="17" s="1"/>
  <c r="H46" i="17"/>
  <c r="G46" i="17"/>
  <c r="C46" i="17"/>
  <c r="D46" i="17" s="1"/>
  <c r="H45" i="17"/>
  <c r="G45" i="17"/>
  <c r="C45" i="17"/>
  <c r="D45" i="17" s="1"/>
  <c r="H44" i="17"/>
  <c r="G44" i="17"/>
  <c r="C44" i="17"/>
  <c r="D44" i="17" s="1"/>
  <c r="H43" i="17"/>
  <c r="G43" i="17"/>
  <c r="C43" i="17"/>
  <c r="D43" i="17" s="1"/>
  <c r="H26" i="17"/>
  <c r="H25" i="17"/>
  <c r="H24" i="17"/>
  <c r="H23" i="17"/>
  <c r="H22" i="17"/>
  <c r="H21" i="17"/>
  <c r="H20" i="17"/>
  <c r="H19" i="17"/>
  <c r="H18" i="17"/>
  <c r="H27" i="17" s="1"/>
  <c r="H13" i="17"/>
  <c r="H11" i="17"/>
  <c r="D53" i="16"/>
  <c r="C53" i="16"/>
  <c r="G52" i="16"/>
  <c r="H52" i="16" s="1"/>
  <c r="D52" i="16"/>
  <c r="C52" i="16"/>
  <c r="G51" i="16"/>
  <c r="H51" i="16" s="1"/>
  <c r="D51" i="16"/>
  <c r="C51" i="16"/>
  <c r="G50" i="16"/>
  <c r="H50" i="16" s="1"/>
  <c r="D50" i="16"/>
  <c r="C50" i="16"/>
  <c r="G49" i="16"/>
  <c r="H49" i="16" s="1"/>
  <c r="D49" i="16"/>
  <c r="C49" i="16"/>
  <c r="G48" i="16"/>
  <c r="H48" i="16" s="1"/>
  <c r="D48" i="16"/>
  <c r="C48" i="16"/>
  <c r="G47" i="16"/>
  <c r="H47" i="16" s="1"/>
  <c r="D47" i="16"/>
  <c r="C47" i="16"/>
  <c r="G46" i="16"/>
  <c r="H46" i="16" s="1"/>
  <c r="D46" i="16"/>
  <c r="C46" i="16"/>
  <c r="G45" i="16"/>
  <c r="H45" i="16" s="1"/>
  <c r="D45" i="16"/>
  <c r="C45" i="16"/>
  <c r="G44" i="16"/>
  <c r="H44" i="16" s="1"/>
  <c r="D44" i="16"/>
  <c r="C44" i="16"/>
  <c r="G43" i="16"/>
  <c r="H43" i="16" s="1"/>
  <c r="D43" i="16"/>
  <c r="C43" i="16"/>
  <c r="H26" i="16"/>
  <c r="H25" i="16"/>
  <c r="H24" i="16"/>
  <c r="H23" i="16"/>
  <c r="H22" i="16"/>
  <c r="H21" i="16"/>
  <c r="H20" i="16"/>
  <c r="H19" i="16"/>
  <c r="H27" i="16" s="1"/>
  <c r="H18" i="16"/>
  <c r="H13" i="16"/>
  <c r="H11" i="16"/>
  <c r="C53" i="15"/>
  <c r="D53" i="15" s="1"/>
  <c r="H52" i="15"/>
  <c r="G52" i="15"/>
  <c r="C52" i="15"/>
  <c r="D52" i="15" s="1"/>
  <c r="H51" i="15"/>
  <c r="G51" i="15"/>
  <c r="C51" i="15"/>
  <c r="D51" i="15" s="1"/>
  <c r="H50" i="15"/>
  <c r="G50" i="15"/>
  <c r="C50" i="15"/>
  <c r="D50" i="15" s="1"/>
  <c r="H49" i="15"/>
  <c r="G49" i="15"/>
  <c r="C49" i="15"/>
  <c r="D49" i="15" s="1"/>
  <c r="H48" i="15"/>
  <c r="G48" i="15"/>
  <c r="C48" i="15"/>
  <c r="D48" i="15" s="1"/>
  <c r="H47" i="15"/>
  <c r="G47" i="15"/>
  <c r="C47" i="15"/>
  <c r="D47" i="15" s="1"/>
  <c r="H46" i="15"/>
  <c r="G46" i="15"/>
  <c r="C46" i="15"/>
  <c r="D46" i="15" s="1"/>
  <c r="H45" i="15"/>
  <c r="G45" i="15"/>
  <c r="C45" i="15"/>
  <c r="D45" i="15" s="1"/>
  <c r="H44" i="15"/>
  <c r="G44" i="15"/>
  <c r="C44" i="15"/>
  <c r="D44" i="15" s="1"/>
  <c r="H43" i="15"/>
  <c r="G43" i="15"/>
  <c r="C43" i="15"/>
  <c r="D43" i="15" s="1"/>
  <c r="H26" i="15"/>
  <c r="H25" i="15"/>
  <c r="H24" i="15"/>
  <c r="H23" i="15"/>
  <c r="H22" i="15"/>
  <c r="H21" i="15"/>
  <c r="H20" i="15"/>
  <c r="H19" i="15"/>
  <c r="H18" i="15"/>
  <c r="H27" i="15" s="1"/>
  <c r="H13" i="15"/>
  <c r="H11" i="15"/>
  <c r="D53" i="14"/>
  <c r="C53" i="14"/>
  <c r="G52" i="14"/>
  <c r="H52" i="14" s="1"/>
  <c r="D52" i="14"/>
  <c r="C52" i="14"/>
  <c r="G51" i="14"/>
  <c r="H51" i="14" s="1"/>
  <c r="D51" i="14"/>
  <c r="C51" i="14"/>
  <c r="G50" i="14"/>
  <c r="H50" i="14" s="1"/>
  <c r="D50" i="14"/>
  <c r="C50" i="14"/>
  <c r="G49" i="14"/>
  <c r="H49" i="14" s="1"/>
  <c r="D49" i="14"/>
  <c r="C49" i="14"/>
  <c r="G48" i="14"/>
  <c r="H48" i="14" s="1"/>
  <c r="D48" i="14"/>
  <c r="C48" i="14"/>
  <c r="G47" i="14"/>
  <c r="H47" i="14" s="1"/>
  <c r="D47" i="14"/>
  <c r="C47" i="14"/>
  <c r="G46" i="14"/>
  <c r="H46" i="14" s="1"/>
  <c r="D46" i="14"/>
  <c r="C46" i="14"/>
  <c r="G45" i="14"/>
  <c r="H45" i="14" s="1"/>
  <c r="D45" i="14"/>
  <c r="C45" i="14"/>
  <c r="G44" i="14"/>
  <c r="H44" i="14" s="1"/>
  <c r="D44" i="14"/>
  <c r="C44" i="14"/>
  <c r="G43" i="14"/>
  <c r="H43" i="14" s="1"/>
  <c r="D43" i="14"/>
  <c r="C43" i="14"/>
  <c r="H26" i="14"/>
  <c r="H25" i="14"/>
  <c r="H24" i="14"/>
  <c r="H23" i="14"/>
  <c r="H22" i="14"/>
  <c r="H21" i="14"/>
  <c r="H20" i="14"/>
  <c r="H19" i="14"/>
  <c r="H27" i="14" s="1"/>
  <c r="H18" i="14"/>
  <c r="H13" i="14"/>
  <c r="H11" i="14"/>
  <c r="C53" i="13"/>
  <c r="D53" i="13" s="1"/>
  <c r="H52" i="13"/>
  <c r="G52" i="13"/>
  <c r="C52" i="13"/>
  <c r="D52" i="13" s="1"/>
  <c r="H51" i="13"/>
  <c r="G51" i="13"/>
  <c r="C51" i="13"/>
  <c r="D51" i="13" s="1"/>
  <c r="H50" i="13"/>
  <c r="G50" i="13"/>
  <c r="C50" i="13"/>
  <c r="D50" i="13" s="1"/>
  <c r="H49" i="13"/>
  <c r="G49" i="13"/>
  <c r="C49" i="13"/>
  <c r="D49" i="13" s="1"/>
  <c r="H48" i="13"/>
  <c r="G48" i="13"/>
  <c r="C48" i="13"/>
  <c r="D48" i="13" s="1"/>
  <c r="H47" i="13"/>
  <c r="G47" i="13"/>
  <c r="C47" i="13"/>
  <c r="D47" i="13" s="1"/>
  <c r="H46" i="13"/>
  <c r="G46" i="13"/>
  <c r="C46" i="13"/>
  <c r="D46" i="13" s="1"/>
  <c r="H45" i="13"/>
  <c r="G45" i="13"/>
  <c r="C45" i="13"/>
  <c r="D45" i="13" s="1"/>
  <c r="H44" i="13"/>
  <c r="G44" i="13"/>
  <c r="C44" i="13"/>
  <c r="D44" i="13" s="1"/>
  <c r="H43" i="13"/>
  <c r="G43" i="13"/>
  <c r="C43" i="13"/>
  <c r="D43" i="13" s="1"/>
  <c r="H26" i="13"/>
  <c r="H25" i="13"/>
  <c r="H24" i="13"/>
  <c r="H23" i="13"/>
  <c r="H22" i="13"/>
  <c r="H21" i="13"/>
  <c r="H20" i="13"/>
  <c r="H19" i="13"/>
  <c r="H18" i="13"/>
  <c r="H27" i="13" s="1"/>
  <c r="H13" i="13"/>
  <c r="H11" i="13"/>
  <c r="D53" i="12"/>
  <c r="C53" i="12"/>
  <c r="G52" i="12"/>
  <c r="H52" i="12" s="1"/>
  <c r="D52" i="12"/>
  <c r="C52" i="12"/>
  <c r="G51" i="12"/>
  <c r="H51" i="12" s="1"/>
  <c r="D51" i="12"/>
  <c r="C51" i="12"/>
  <c r="G50" i="12"/>
  <c r="H50" i="12" s="1"/>
  <c r="D50" i="12"/>
  <c r="C50" i="12"/>
  <c r="G49" i="12"/>
  <c r="H49" i="12" s="1"/>
  <c r="D49" i="12"/>
  <c r="C49" i="12"/>
  <c r="G48" i="12"/>
  <c r="H48" i="12" s="1"/>
  <c r="D48" i="12"/>
  <c r="C48" i="12"/>
  <c r="G47" i="12"/>
  <c r="H47" i="12" s="1"/>
  <c r="D47" i="12"/>
  <c r="C47" i="12"/>
  <c r="G46" i="12"/>
  <c r="H46" i="12" s="1"/>
  <c r="D46" i="12"/>
  <c r="C46" i="12"/>
  <c r="G45" i="12"/>
  <c r="H45" i="12" s="1"/>
  <c r="D45" i="12"/>
  <c r="C45" i="12"/>
  <c r="G44" i="12"/>
  <c r="H44" i="12" s="1"/>
  <c r="D44" i="12"/>
  <c r="C44" i="12"/>
  <c r="G43" i="12"/>
  <c r="H43" i="12" s="1"/>
  <c r="D43" i="12"/>
  <c r="C43" i="12"/>
  <c r="H26" i="12"/>
  <c r="H25" i="12"/>
  <c r="H24" i="12"/>
  <c r="H23" i="12"/>
  <c r="H22" i="12"/>
  <c r="H21" i="12"/>
  <c r="H20" i="12"/>
  <c r="H19" i="12"/>
  <c r="H27" i="12" s="1"/>
  <c r="H18" i="12"/>
  <c r="H13" i="12"/>
  <c r="H11" i="12"/>
  <c r="C53" i="11"/>
  <c r="D53" i="11" s="1"/>
  <c r="G52" i="11"/>
  <c r="H52" i="11" s="1"/>
  <c r="C52" i="11"/>
  <c r="D52" i="11" s="1"/>
  <c r="G51" i="11"/>
  <c r="H51" i="11" s="1"/>
  <c r="C51" i="11"/>
  <c r="D51" i="11" s="1"/>
  <c r="G50" i="11"/>
  <c r="H50" i="11" s="1"/>
  <c r="C50" i="11"/>
  <c r="D50" i="11" s="1"/>
  <c r="G49" i="11"/>
  <c r="H49" i="11" s="1"/>
  <c r="C49" i="11"/>
  <c r="D49" i="11" s="1"/>
  <c r="G48" i="11"/>
  <c r="H48" i="11" s="1"/>
  <c r="C48" i="11"/>
  <c r="D48" i="11" s="1"/>
  <c r="G47" i="11"/>
  <c r="H47" i="11" s="1"/>
  <c r="C47" i="11"/>
  <c r="D47" i="11" s="1"/>
  <c r="G46" i="11"/>
  <c r="H46" i="11" s="1"/>
  <c r="C46" i="11"/>
  <c r="D46" i="11" s="1"/>
  <c r="G45" i="11"/>
  <c r="H45" i="11" s="1"/>
  <c r="C45" i="11"/>
  <c r="D45" i="11" s="1"/>
  <c r="G44" i="11"/>
  <c r="H44" i="11" s="1"/>
  <c r="C44" i="11"/>
  <c r="D44" i="11" s="1"/>
  <c r="G43" i="11"/>
  <c r="H43" i="11" s="1"/>
  <c r="C43" i="11"/>
  <c r="D43" i="11" s="1"/>
  <c r="H26" i="11"/>
  <c r="H25" i="11"/>
  <c r="H24" i="11"/>
  <c r="H23" i="11"/>
  <c r="H22" i="11"/>
  <c r="H21" i="11"/>
  <c r="H20" i="11"/>
  <c r="H19" i="11"/>
  <c r="H18" i="11"/>
  <c r="H27" i="11" s="1"/>
  <c r="H13" i="11"/>
  <c r="H11" i="11"/>
  <c r="C53" i="10"/>
  <c r="D53" i="10" s="1"/>
  <c r="G52" i="10"/>
  <c r="H52" i="10" s="1"/>
  <c r="C52" i="10"/>
  <c r="D52" i="10" s="1"/>
  <c r="G51" i="10"/>
  <c r="H51" i="10" s="1"/>
  <c r="C51" i="10"/>
  <c r="D51" i="10" s="1"/>
  <c r="G50" i="10"/>
  <c r="H50" i="10" s="1"/>
  <c r="C50" i="10"/>
  <c r="D50" i="10" s="1"/>
  <c r="G49" i="10"/>
  <c r="H49" i="10" s="1"/>
  <c r="C49" i="10"/>
  <c r="D49" i="10" s="1"/>
  <c r="G48" i="10"/>
  <c r="H48" i="10" s="1"/>
  <c r="C48" i="10"/>
  <c r="D48" i="10" s="1"/>
  <c r="G47" i="10"/>
  <c r="H47" i="10" s="1"/>
  <c r="C47" i="10"/>
  <c r="D47" i="10" s="1"/>
  <c r="G46" i="10"/>
  <c r="H46" i="10" s="1"/>
  <c r="C46" i="10"/>
  <c r="D46" i="10" s="1"/>
  <c r="G45" i="10"/>
  <c r="H45" i="10" s="1"/>
  <c r="C45" i="10"/>
  <c r="D45" i="10" s="1"/>
  <c r="G44" i="10"/>
  <c r="H44" i="10" s="1"/>
  <c r="C44" i="10"/>
  <c r="D44" i="10" s="1"/>
  <c r="G43" i="10"/>
  <c r="H43" i="10" s="1"/>
  <c r="C43" i="10"/>
  <c r="D43" i="10" s="1"/>
  <c r="H26" i="10"/>
  <c r="H25" i="10"/>
  <c r="H24" i="10"/>
  <c r="H23" i="10"/>
  <c r="H22" i="10"/>
  <c r="H21" i="10"/>
  <c r="H20" i="10"/>
  <c r="H19" i="10"/>
  <c r="H18" i="10"/>
  <c r="H27" i="10" s="1"/>
  <c r="H13" i="10"/>
  <c r="H11" i="10"/>
  <c r="C53" i="9"/>
  <c r="D53" i="9" s="1"/>
  <c r="G52" i="9"/>
  <c r="H52" i="9" s="1"/>
  <c r="C52" i="9"/>
  <c r="D52" i="9" s="1"/>
  <c r="G51" i="9"/>
  <c r="H51" i="9" s="1"/>
  <c r="C51" i="9"/>
  <c r="D51" i="9" s="1"/>
  <c r="G50" i="9"/>
  <c r="H50" i="9" s="1"/>
  <c r="C50" i="9"/>
  <c r="D50" i="9" s="1"/>
  <c r="G49" i="9"/>
  <c r="H49" i="9" s="1"/>
  <c r="C49" i="9"/>
  <c r="D49" i="9" s="1"/>
  <c r="G48" i="9"/>
  <c r="H48" i="9" s="1"/>
  <c r="C48" i="9"/>
  <c r="D48" i="9" s="1"/>
  <c r="G47" i="9"/>
  <c r="H47" i="9" s="1"/>
  <c r="C47" i="9"/>
  <c r="D47" i="9" s="1"/>
  <c r="G46" i="9"/>
  <c r="H46" i="9" s="1"/>
  <c r="C46" i="9"/>
  <c r="D46" i="9" s="1"/>
  <c r="G45" i="9"/>
  <c r="H45" i="9" s="1"/>
  <c r="C45" i="9"/>
  <c r="D45" i="9" s="1"/>
  <c r="G44" i="9"/>
  <c r="H44" i="9" s="1"/>
  <c r="C44" i="9"/>
  <c r="D44" i="9" s="1"/>
  <c r="G43" i="9"/>
  <c r="H43" i="9" s="1"/>
  <c r="C43" i="9"/>
  <c r="D43" i="9" s="1"/>
  <c r="H26" i="9"/>
  <c r="H25" i="9"/>
  <c r="H24" i="9"/>
  <c r="H23" i="9"/>
  <c r="H22" i="9"/>
  <c r="H21" i="9"/>
  <c r="H20" i="9"/>
  <c r="H19" i="9"/>
  <c r="H18" i="9"/>
  <c r="H27" i="9" s="1"/>
  <c r="H13" i="9"/>
  <c r="H11" i="9"/>
  <c r="C53" i="8"/>
  <c r="D53" i="8" s="1"/>
  <c r="G52" i="8"/>
  <c r="H52" i="8" s="1"/>
  <c r="C52" i="8"/>
  <c r="D52" i="8" s="1"/>
  <c r="G51" i="8"/>
  <c r="H51" i="8" s="1"/>
  <c r="C51" i="8"/>
  <c r="D51" i="8" s="1"/>
  <c r="G50" i="8"/>
  <c r="H50" i="8" s="1"/>
  <c r="C50" i="8"/>
  <c r="D50" i="8" s="1"/>
  <c r="G49" i="8"/>
  <c r="H49" i="8" s="1"/>
  <c r="C49" i="8"/>
  <c r="D49" i="8" s="1"/>
  <c r="G48" i="8"/>
  <c r="H48" i="8" s="1"/>
  <c r="C48" i="8"/>
  <c r="D48" i="8" s="1"/>
  <c r="G47" i="8"/>
  <c r="H47" i="8" s="1"/>
  <c r="C47" i="8"/>
  <c r="D47" i="8" s="1"/>
  <c r="G46" i="8"/>
  <c r="H46" i="8" s="1"/>
  <c r="C46" i="8"/>
  <c r="D46" i="8" s="1"/>
  <c r="G45" i="8"/>
  <c r="H45" i="8" s="1"/>
  <c r="C45" i="8"/>
  <c r="D45" i="8" s="1"/>
  <c r="G44" i="8"/>
  <c r="H44" i="8" s="1"/>
  <c r="C44" i="8"/>
  <c r="D44" i="8" s="1"/>
  <c r="G43" i="8"/>
  <c r="H43" i="8" s="1"/>
  <c r="C43" i="8"/>
  <c r="D43" i="8" s="1"/>
  <c r="H26" i="8"/>
  <c r="H25" i="8"/>
  <c r="H24" i="8"/>
  <c r="H23" i="8"/>
  <c r="H22" i="8"/>
  <c r="H21" i="8"/>
  <c r="H20" i="8"/>
  <c r="H19" i="8"/>
  <c r="H18" i="8"/>
  <c r="H27" i="8" s="1"/>
  <c r="H13" i="8"/>
  <c r="H11" i="8"/>
  <c r="C53" i="7"/>
  <c r="D53" i="7" s="1"/>
  <c r="G52" i="7"/>
  <c r="H52" i="7" s="1"/>
  <c r="C52" i="7"/>
  <c r="D52" i="7" s="1"/>
  <c r="G51" i="7"/>
  <c r="H51" i="7" s="1"/>
  <c r="C51" i="7"/>
  <c r="D51" i="7" s="1"/>
  <c r="G50" i="7"/>
  <c r="H50" i="7" s="1"/>
  <c r="C50" i="7"/>
  <c r="D50" i="7" s="1"/>
  <c r="G49" i="7"/>
  <c r="H49" i="7" s="1"/>
  <c r="C49" i="7"/>
  <c r="D49" i="7" s="1"/>
  <c r="G48" i="7"/>
  <c r="H48" i="7" s="1"/>
  <c r="C48" i="7"/>
  <c r="D48" i="7" s="1"/>
  <c r="G47" i="7"/>
  <c r="H47" i="7" s="1"/>
  <c r="C47" i="7"/>
  <c r="D47" i="7" s="1"/>
  <c r="G46" i="7"/>
  <c r="H46" i="7" s="1"/>
  <c r="C46" i="7"/>
  <c r="D46" i="7" s="1"/>
  <c r="G45" i="7"/>
  <c r="H45" i="7" s="1"/>
  <c r="C45" i="7"/>
  <c r="D45" i="7" s="1"/>
  <c r="G44" i="7"/>
  <c r="H44" i="7" s="1"/>
  <c r="C44" i="7"/>
  <c r="D44" i="7" s="1"/>
  <c r="G43" i="7"/>
  <c r="H43" i="7" s="1"/>
  <c r="C43" i="7"/>
  <c r="D43" i="7" s="1"/>
  <c r="H26" i="7"/>
  <c r="H25" i="7"/>
  <c r="H24" i="7"/>
  <c r="H23" i="7"/>
  <c r="H22" i="7"/>
  <c r="H21" i="7"/>
  <c r="H20" i="7"/>
  <c r="H19" i="7"/>
  <c r="H18" i="7"/>
  <c r="H27" i="7" s="1"/>
  <c r="H13" i="7"/>
  <c r="H11" i="7"/>
  <c r="C53" i="6"/>
  <c r="D53" i="6" s="1"/>
  <c r="H52" i="6"/>
  <c r="G52" i="6"/>
  <c r="C52" i="6"/>
  <c r="D52" i="6" s="1"/>
  <c r="G51" i="6"/>
  <c r="H51" i="6" s="1"/>
  <c r="C51" i="6"/>
  <c r="D51" i="6" s="1"/>
  <c r="H50" i="6"/>
  <c r="G50" i="6"/>
  <c r="C50" i="6"/>
  <c r="D50" i="6" s="1"/>
  <c r="G49" i="6"/>
  <c r="H49" i="6" s="1"/>
  <c r="C49" i="6"/>
  <c r="D49" i="6" s="1"/>
  <c r="H48" i="6"/>
  <c r="G48" i="6"/>
  <c r="C48" i="6"/>
  <c r="D48" i="6" s="1"/>
  <c r="G47" i="6"/>
  <c r="H47" i="6" s="1"/>
  <c r="C47" i="6"/>
  <c r="D47" i="6" s="1"/>
  <c r="H46" i="6"/>
  <c r="G46" i="6"/>
  <c r="C46" i="6"/>
  <c r="D46" i="6" s="1"/>
  <c r="G45" i="6"/>
  <c r="H45" i="6" s="1"/>
  <c r="C45" i="6"/>
  <c r="D45" i="6" s="1"/>
  <c r="H44" i="6"/>
  <c r="G44" i="6"/>
  <c r="C44" i="6"/>
  <c r="D44" i="6" s="1"/>
  <c r="G43" i="6"/>
  <c r="H43" i="6" s="1"/>
  <c r="C43" i="6"/>
  <c r="D43" i="6" s="1"/>
  <c r="H26" i="6"/>
  <c r="H25" i="6"/>
  <c r="H24" i="6"/>
  <c r="H23" i="6"/>
  <c r="H22" i="6"/>
  <c r="H21" i="6"/>
  <c r="H20" i="6"/>
  <c r="H19" i="6"/>
  <c r="H18" i="6"/>
  <c r="H27" i="6" s="1"/>
  <c r="H13" i="6"/>
  <c r="H11" i="6"/>
  <c r="C53" i="5"/>
  <c r="D53" i="5" s="1"/>
  <c r="H52" i="5"/>
  <c r="G52" i="5"/>
  <c r="C52" i="5"/>
  <c r="D52" i="5" s="1"/>
  <c r="G51" i="5"/>
  <c r="H51" i="5" s="1"/>
  <c r="C51" i="5"/>
  <c r="D51" i="5" s="1"/>
  <c r="H50" i="5"/>
  <c r="G50" i="5"/>
  <c r="C50" i="5"/>
  <c r="D50" i="5" s="1"/>
  <c r="G49" i="5"/>
  <c r="H49" i="5" s="1"/>
  <c r="C49" i="5"/>
  <c r="D49" i="5" s="1"/>
  <c r="H48" i="5"/>
  <c r="G48" i="5"/>
  <c r="C48" i="5"/>
  <c r="D48" i="5" s="1"/>
  <c r="G47" i="5"/>
  <c r="H47" i="5" s="1"/>
  <c r="C47" i="5"/>
  <c r="D47" i="5" s="1"/>
  <c r="H46" i="5"/>
  <c r="G46" i="5"/>
  <c r="C46" i="5"/>
  <c r="D46" i="5" s="1"/>
  <c r="G45" i="5"/>
  <c r="H45" i="5" s="1"/>
  <c r="C45" i="5"/>
  <c r="D45" i="5" s="1"/>
  <c r="H44" i="5"/>
  <c r="G44" i="5"/>
  <c r="C44" i="5"/>
  <c r="D44" i="5" s="1"/>
  <c r="G43" i="5"/>
  <c r="H43" i="5" s="1"/>
  <c r="C43" i="5"/>
  <c r="D43" i="5" s="1"/>
  <c r="H26" i="5"/>
  <c r="H25" i="5"/>
  <c r="H24" i="5"/>
  <c r="H23" i="5"/>
  <c r="H22" i="5"/>
  <c r="H21" i="5"/>
  <c r="H20" i="5"/>
  <c r="H19" i="5"/>
  <c r="H18" i="5"/>
  <c r="H27" i="5" s="1"/>
  <c r="H13" i="5"/>
  <c r="H11" i="5"/>
  <c r="C53" i="4"/>
  <c r="D53" i="4" s="1"/>
  <c r="H52" i="4"/>
  <c r="G52" i="4"/>
  <c r="C52" i="4"/>
  <c r="D52" i="4" s="1"/>
  <c r="G51" i="4"/>
  <c r="H51" i="4" s="1"/>
  <c r="C51" i="4"/>
  <c r="D51" i="4" s="1"/>
  <c r="H50" i="4"/>
  <c r="G50" i="4"/>
  <c r="C50" i="4"/>
  <c r="D50" i="4" s="1"/>
  <c r="G49" i="4"/>
  <c r="H49" i="4" s="1"/>
  <c r="C49" i="4"/>
  <c r="D49" i="4" s="1"/>
  <c r="H48" i="4"/>
  <c r="G48" i="4"/>
  <c r="C48" i="4"/>
  <c r="D48" i="4" s="1"/>
  <c r="G47" i="4"/>
  <c r="H47" i="4" s="1"/>
  <c r="C47" i="4"/>
  <c r="D47" i="4" s="1"/>
  <c r="H46" i="4"/>
  <c r="G46" i="4"/>
  <c r="C46" i="4"/>
  <c r="D46" i="4" s="1"/>
  <c r="G45" i="4"/>
  <c r="H45" i="4" s="1"/>
  <c r="C45" i="4"/>
  <c r="D45" i="4" s="1"/>
  <c r="H44" i="4"/>
  <c r="G44" i="4"/>
  <c r="C44" i="4"/>
  <c r="D44" i="4" s="1"/>
  <c r="G43" i="4"/>
  <c r="H43" i="4" s="1"/>
  <c r="C43" i="4"/>
  <c r="D43" i="4" s="1"/>
  <c r="H26" i="4"/>
  <c r="H25" i="4"/>
  <c r="H24" i="4"/>
  <c r="H23" i="4"/>
  <c r="H22" i="4"/>
  <c r="H21" i="4"/>
  <c r="H20" i="4"/>
  <c r="H19" i="4"/>
  <c r="H18" i="4"/>
  <c r="H27" i="4" s="1"/>
  <c r="H13" i="4"/>
  <c r="H11" i="4"/>
  <c r="H14" i="21" l="1"/>
  <c r="H15" i="21" s="1"/>
  <c r="H29" i="21" s="1"/>
  <c r="H31" i="21" s="1"/>
  <c r="H31" i="22"/>
  <c r="H14" i="20"/>
  <c r="H15" i="20" s="1"/>
  <c r="H29" i="20" s="1"/>
  <c r="H31" i="20" s="1"/>
  <c r="H14" i="14"/>
  <c r="H15" i="14" s="1"/>
  <c r="H29" i="14" s="1"/>
  <c r="H31" i="14" s="1"/>
  <c r="H14" i="15"/>
  <c r="H15" i="15" s="1"/>
  <c r="H29" i="15" s="1"/>
  <c r="H31" i="15" s="1"/>
  <c r="H14" i="19"/>
  <c r="H15" i="19" s="1"/>
  <c r="H29" i="19" s="1"/>
  <c r="H31" i="19" s="1"/>
  <c r="H14" i="10"/>
  <c r="H15" i="10" s="1"/>
  <c r="H29" i="10" s="1"/>
  <c r="H31" i="10" s="1"/>
  <c r="H14" i="17"/>
  <c r="H15" i="17" s="1"/>
  <c r="H29" i="17" s="1"/>
  <c r="H31" i="17" s="1"/>
  <c r="H14" i="7"/>
  <c r="H15" i="7" s="1"/>
  <c r="H29" i="7" s="1"/>
  <c r="H31" i="7" s="1"/>
  <c r="H14" i="8"/>
  <c r="H15" i="8" s="1"/>
  <c r="H29" i="8" s="1"/>
  <c r="H31" i="8" s="1"/>
  <c r="H14" i="18"/>
  <c r="H15" i="18" s="1"/>
  <c r="H29" i="18" s="1"/>
  <c r="H31" i="18" s="1"/>
  <c r="H14" i="12"/>
  <c r="H15" i="12" s="1"/>
  <c r="H29" i="12" s="1"/>
  <c r="H31" i="12" s="1"/>
  <c r="H14" i="13"/>
  <c r="H15" i="13" s="1"/>
  <c r="H29" i="13" s="1"/>
  <c r="H31" i="13" s="1"/>
  <c r="H14" i="16"/>
  <c r="H15" i="16" s="1"/>
  <c r="H29" i="16" s="1"/>
  <c r="H31" i="16" s="1"/>
  <c r="H14" i="11"/>
  <c r="H15" i="11" s="1"/>
  <c r="H29" i="11" s="1"/>
  <c r="H31" i="11" s="1"/>
  <c r="H14" i="5"/>
  <c r="H15" i="5" s="1"/>
  <c r="H29" i="5" s="1"/>
  <c r="H31" i="5" s="1"/>
  <c r="H14" i="9"/>
  <c r="H15" i="9" s="1"/>
  <c r="H29" i="9" s="1"/>
  <c r="H31" i="9" s="1"/>
  <c r="H14" i="6"/>
  <c r="H15" i="6" s="1"/>
  <c r="H29" i="6" s="1"/>
  <c r="H31" i="6" s="1"/>
  <c r="H14" i="4"/>
  <c r="H15" i="4" s="1"/>
  <c r="H29" i="4" s="1"/>
  <c r="H31" i="4" s="1"/>
  <c r="C53" i="1"/>
  <c r="D53" i="1" s="1"/>
  <c r="G52" i="1"/>
  <c r="H52" i="1" s="1"/>
  <c r="C52" i="1"/>
  <c r="D52" i="1"/>
  <c r="G51" i="1"/>
  <c r="H51" i="1"/>
  <c r="C51" i="1"/>
  <c r="D51" i="1" s="1"/>
  <c r="G50" i="1"/>
  <c r="H50" i="1" s="1"/>
  <c r="C50" i="1"/>
  <c r="D50" i="1"/>
  <c r="G49" i="1"/>
  <c r="H49" i="1"/>
  <c r="C49" i="1"/>
  <c r="D49" i="1" s="1"/>
  <c r="G48" i="1"/>
  <c r="H48" i="1" s="1"/>
  <c r="C48" i="1"/>
  <c r="D48" i="1"/>
  <c r="G47" i="1"/>
  <c r="H47" i="1"/>
  <c r="C47" i="1"/>
  <c r="D47" i="1" s="1"/>
  <c r="G46" i="1"/>
  <c r="H46" i="1" s="1"/>
  <c r="C46" i="1"/>
  <c r="D46" i="1"/>
  <c r="G45" i="1"/>
  <c r="H45" i="1"/>
  <c r="C45" i="1"/>
  <c r="D45" i="1" s="1"/>
  <c r="G44" i="1"/>
  <c r="H44" i="1" s="1"/>
  <c r="C44" i="1"/>
  <c r="D44" i="1"/>
  <c r="G43" i="1"/>
  <c r="H43" i="1"/>
  <c r="C43" i="1"/>
  <c r="D43" i="1" s="1"/>
  <c r="H26" i="1"/>
  <c r="H25" i="1"/>
  <c r="H24" i="1"/>
  <c r="H23" i="1"/>
  <c r="H22" i="1"/>
  <c r="H21" i="1"/>
  <c r="H20" i="1"/>
  <c r="H19" i="1"/>
  <c r="H18" i="1"/>
  <c r="H27" i="1" s="1"/>
  <c r="H13" i="1"/>
  <c r="H11" i="1"/>
  <c r="H14" i="1" l="1"/>
  <c r="H15" i="1" s="1"/>
  <c r="H29" i="1" s="1"/>
  <c r="H31" i="1" s="1"/>
</calcChain>
</file>

<file path=xl/sharedStrings.xml><?xml version="1.0" encoding="utf-8"?>
<sst xmlns="http://schemas.openxmlformats.org/spreadsheetml/2006/main" count="1040" uniqueCount="39">
  <si>
    <t>Startnummer</t>
  </si>
  <si>
    <t>Feuerwehr</t>
  </si>
  <si>
    <t>Bezirk</t>
  </si>
  <si>
    <t>Gruppenname/nummer</t>
  </si>
  <si>
    <t>Name</t>
  </si>
  <si>
    <t>Geb.Datum</t>
  </si>
  <si>
    <t>Alter</t>
  </si>
  <si>
    <t>Teilnehmer/in 1</t>
  </si>
  <si>
    <t>Teilnehmer/in 2</t>
  </si>
  <si>
    <t>Gesamtalter</t>
  </si>
  <si>
    <t>Altersgutpunkte</t>
  </si>
  <si>
    <t>HB</t>
  </si>
  <si>
    <t>Fehler am Hindernis</t>
  </si>
  <si>
    <t>je Fall 10 Punkte</t>
  </si>
  <si>
    <t>Verdrehen des Schlauches</t>
  </si>
  <si>
    <t>je Fall 5 Punkte</t>
  </si>
  <si>
    <t>Offenes Kupplungspaar</t>
  </si>
  <si>
    <t>je Fall 20 Punkte</t>
  </si>
  <si>
    <t>Falsches Verlegen der C-Löschleitung</t>
  </si>
  <si>
    <t>Liegengebliebenes oder verlorenes Gerät</t>
  </si>
  <si>
    <t>Falsch am Gerätegestell abgelegtes Gerät</t>
  </si>
  <si>
    <t>Falsch angefertigter Knoten</t>
  </si>
  <si>
    <t>Falsches Arbeiten</t>
  </si>
  <si>
    <t>Sprechen während der Arbeit</t>
  </si>
  <si>
    <t xml:space="preserve">Fehlerpunkte Hindernisübung </t>
  </si>
  <si>
    <t xml:space="preserve">Zeit </t>
  </si>
  <si>
    <t xml:space="preserve">Gesamtpunkte </t>
  </si>
  <si>
    <t>_______________________</t>
  </si>
  <si>
    <t>Hauptbewerter</t>
  </si>
  <si>
    <t>Zeitnehmer</t>
  </si>
  <si>
    <t>Alterspunkteberechnung:</t>
  </si>
  <si>
    <t>Maximales Alter</t>
  </si>
  <si>
    <t>32 Jahre für 2 Teilnehmer</t>
  </si>
  <si>
    <t>Minimales Alter</t>
  </si>
  <si>
    <t>22 Jahre für 2 Teilnehmer</t>
  </si>
  <si>
    <t>Alter TN 1</t>
  </si>
  <si>
    <t>Alter TN 2</t>
  </si>
  <si>
    <t>Gutpunkte</t>
  </si>
  <si>
    <t>Wertungsblatt Feuerwehrjugend Teambewerb - Pettneu 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</si>
</sst>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Protection="1"/>
    <xf numFmtId="164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6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2" fillId="0" borderId="5" xfId="0" applyFont="1" applyBorder="1" applyProtection="1"/>
    <xf numFmtId="0" fontId="2" fillId="0" borderId="8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5" xfId="0" applyFont="1" applyBorder="1" applyProtection="1"/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8" fillId="0" borderId="9" xfId="0" applyFont="1" applyBorder="1" applyProtection="1"/>
    <xf numFmtId="0" fontId="8" fillId="0" borderId="10" xfId="0" applyFont="1" applyBorder="1" applyProtection="1"/>
    <xf numFmtId="0" fontId="8" fillId="0" borderId="11" xfId="0" applyFont="1" applyBorder="1" applyProtection="1"/>
    <xf numFmtId="0" fontId="8" fillId="0" borderId="12" xfId="0" applyFont="1" applyBorder="1" applyProtection="1"/>
    <xf numFmtId="0" fontId="8" fillId="0" borderId="13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8" fillId="0" borderId="15" xfId="0" applyFont="1" applyBorder="1" applyProtection="1"/>
    <xf numFmtId="0" fontId="8" fillId="0" borderId="16" xfId="0" applyFont="1" applyBorder="1" applyProtection="1"/>
    <xf numFmtId="0" fontId="8" fillId="0" borderId="18" xfId="0" applyFont="1" applyBorder="1" applyProtection="1"/>
    <xf numFmtId="0" fontId="2" fillId="2" borderId="5" xfId="0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</cellXfs>
  <cellStyles count="1">
    <cellStyle name="Standard" xfId="0" builtinId="0"/>
  </cellStyles>
  <dxfs count="1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indexed="64"/>
          <bgColor rgb="FFFF000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>
      <selection activeCell="D4" sqref="D4:G4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C+9B2AA20aiFR4gxI11Sf3DFHhTeVfYEXW+uc7gk0204BeEH9c2HLJzDAAoff37PrAxpuF/k2LFH/70U0Tpn9A==" saltValue="7OrM11eBr4Cez1sYGFIEFg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139" priority="5" stopIfTrue="1" operator="between">
      <formula>11</formula>
      <formula>16</formula>
    </cfRule>
    <cfRule type="cellIs" dxfId="138" priority="6" stopIfTrue="1" operator="lessThan">
      <formula>11</formula>
    </cfRule>
    <cfRule type="cellIs" dxfId="137" priority="7" stopIfTrue="1" operator="greaterThan">
      <formula>16</formula>
    </cfRule>
  </conditionalFormatting>
  <conditionalFormatting sqref="H14">
    <cfRule type="cellIs" dxfId="136" priority="4" stopIfTrue="1" operator="greaterThan">
      <formula>32</formula>
    </cfRule>
  </conditionalFormatting>
  <conditionalFormatting sqref="H15">
    <cfRule type="cellIs" dxfId="135" priority="3" stopIfTrue="1" operator="lessThan">
      <formula>0</formula>
    </cfRule>
  </conditionalFormatting>
  <conditionalFormatting sqref="H29">
    <cfRule type="cellIs" dxfId="134" priority="2" stopIfTrue="1" operator="equal">
      <formula>94</formula>
    </cfRule>
  </conditionalFormatting>
  <conditionalFormatting sqref="H31">
    <cfRule type="cellIs" dxfId="133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76" priority="5" stopIfTrue="1" operator="between">
      <formula>11</formula>
      <formula>16</formula>
    </cfRule>
    <cfRule type="cellIs" dxfId="75" priority="6" stopIfTrue="1" operator="lessThan">
      <formula>11</formula>
    </cfRule>
    <cfRule type="cellIs" dxfId="74" priority="7" stopIfTrue="1" operator="greaterThan">
      <formula>16</formula>
    </cfRule>
  </conditionalFormatting>
  <conditionalFormatting sqref="H14">
    <cfRule type="cellIs" dxfId="73" priority="4" stopIfTrue="1" operator="greaterThan">
      <formula>32</formula>
    </cfRule>
  </conditionalFormatting>
  <conditionalFormatting sqref="H15">
    <cfRule type="cellIs" dxfId="72" priority="3" stopIfTrue="1" operator="lessThan">
      <formula>0</formula>
    </cfRule>
  </conditionalFormatting>
  <conditionalFormatting sqref="H29">
    <cfRule type="cellIs" dxfId="71" priority="2" stopIfTrue="1" operator="equal">
      <formula>94</formula>
    </cfRule>
  </conditionalFormatting>
  <conditionalFormatting sqref="H31">
    <cfRule type="cellIs" dxfId="70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69" priority="5" stopIfTrue="1" operator="between">
      <formula>11</formula>
      <formula>16</formula>
    </cfRule>
    <cfRule type="cellIs" dxfId="68" priority="6" stopIfTrue="1" operator="lessThan">
      <formula>11</formula>
    </cfRule>
    <cfRule type="cellIs" dxfId="67" priority="7" stopIfTrue="1" operator="greaterThan">
      <formula>16</formula>
    </cfRule>
  </conditionalFormatting>
  <conditionalFormatting sqref="H14">
    <cfRule type="cellIs" dxfId="66" priority="4" stopIfTrue="1" operator="greaterThan">
      <formula>32</formula>
    </cfRule>
  </conditionalFormatting>
  <conditionalFormatting sqref="H15">
    <cfRule type="cellIs" dxfId="65" priority="3" stopIfTrue="1" operator="lessThan">
      <formula>0</formula>
    </cfRule>
  </conditionalFormatting>
  <conditionalFormatting sqref="H29">
    <cfRule type="cellIs" dxfId="64" priority="2" stopIfTrue="1" operator="equal">
      <formula>94</formula>
    </cfRule>
  </conditionalFormatting>
  <conditionalFormatting sqref="H31">
    <cfRule type="cellIs" dxfId="63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62" priority="5" stopIfTrue="1" operator="between">
      <formula>11</formula>
      <formula>16</formula>
    </cfRule>
    <cfRule type="cellIs" dxfId="61" priority="6" stopIfTrue="1" operator="lessThan">
      <formula>11</formula>
    </cfRule>
    <cfRule type="cellIs" dxfId="60" priority="7" stopIfTrue="1" operator="greaterThan">
      <formula>16</formula>
    </cfRule>
  </conditionalFormatting>
  <conditionalFormatting sqref="H14">
    <cfRule type="cellIs" dxfId="59" priority="4" stopIfTrue="1" operator="greaterThan">
      <formula>32</formula>
    </cfRule>
  </conditionalFormatting>
  <conditionalFormatting sqref="H15">
    <cfRule type="cellIs" dxfId="58" priority="3" stopIfTrue="1" operator="lessThan">
      <formula>0</formula>
    </cfRule>
  </conditionalFormatting>
  <conditionalFormatting sqref="H29">
    <cfRule type="cellIs" dxfId="57" priority="2" stopIfTrue="1" operator="equal">
      <formula>94</formula>
    </cfRule>
  </conditionalFormatting>
  <conditionalFormatting sqref="H31">
    <cfRule type="cellIs" dxfId="56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55" priority="5" stopIfTrue="1" operator="between">
      <formula>11</formula>
      <formula>16</formula>
    </cfRule>
    <cfRule type="cellIs" dxfId="54" priority="6" stopIfTrue="1" operator="lessThan">
      <formula>11</formula>
    </cfRule>
    <cfRule type="cellIs" dxfId="53" priority="7" stopIfTrue="1" operator="greaterThan">
      <formula>16</formula>
    </cfRule>
  </conditionalFormatting>
  <conditionalFormatting sqref="H14">
    <cfRule type="cellIs" dxfId="52" priority="4" stopIfTrue="1" operator="greaterThan">
      <formula>32</formula>
    </cfRule>
  </conditionalFormatting>
  <conditionalFormatting sqref="H15">
    <cfRule type="cellIs" dxfId="51" priority="3" stopIfTrue="1" operator="lessThan">
      <formula>0</formula>
    </cfRule>
  </conditionalFormatting>
  <conditionalFormatting sqref="H29">
    <cfRule type="cellIs" dxfId="50" priority="2" stopIfTrue="1" operator="equal">
      <formula>94</formula>
    </cfRule>
  </conditionalFormatting>
  <conditionalFormatting sqref="H31">
    <cfRule type="cellIs" dxfId="49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48" priority="5" stopIfTrue="1" operator="between">
      <formula>11</formula>
      <formula>16</formula>
    </cfRule>
    <cfRule type="cellIs" dxfId="47" priority="6" stopIfTrue="1" operator="lessThan">
      <formula>11</formula>
    </cfRule>
    <cfRule type="cellIs" dxfId="46" priority="7" stopIfTrue="1" operator="greaterThan">
      <formula>16</formula>
    </cfRule>
  </conditionalFormatting>
  <conditionalFormatting sqref="H14">
    <cfRule type="cellIs" dxfId="45" priority="4" stopIfTrue="1" operator="greaterThan">
      <formula>32</formula>
    </cfRule>
  </conditionalFormatting>
  <conditionalFormatting sqref="H15">
    <cfRule type="cellIs" dxfId="44" priority="3" stopIfTrue="1" operator="lessThan">
      <formula>0</formula>
    </cfRule>
  </conditionalFormatting>
  <conditionalFormatting sqref="H29">
    <cfRule type="cellIs" dxfId="43" priority="2" stopIfTrue="1" operator="equal">
      <formula>94</formula>
    </cfRule>
  </conditionalFormatting>
  <conditionalFormatting sqref="H31">
    <cfRule type="cellIs" dxfId="42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41" priority="5" stopIfTrue="1" operator="between">
      <formula>11</formula>
      <formula>16</formula>
    </cfRule>
    <cfRule type="cellIs" dxfId="40" priority="6" stopIfTrue="1" operator="lessThan">
      <formula>11</formula>
    </cfRule>
    <cfRule type="cellIs" dxfId="39" priority="7" stopIfTrue="1" operator="greaterThan">
      <formula>16</formula>
    </cfRule>
  </conditionalFormatting>
  <conditionalFormatting sqref="H14">
    <cfRule type="cellIs" dxfId="38" priority="4" stopIfTrue="1" operator="greaterThan">
      <formula>32</formula>
    </cfRule>
  </conditionalFormatting>
  <conditionalFormatting sqref="H15">
    <cfRule type="cellIs" dxfId="37" priority="3" stopIfTrue="1" operator="lessThan">
      <formula>0</formula>
    </cfRule>
  </conditionalFormatting>
  <conditionalFormatting sqref="H29">
    <cfRule type="cellIs" dxfId="36" priority="2" stopIfTrue="1" operator="equal">
      <formula>94</formula>
    </cfRule>
  </conditionalFormatting>
  <conditionalFormatting sqref="H31">
    <cfRule type="cellIs" dxfId="35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34" priority="5" stopIfTrue="1" operator="between">
      <formula>11</formula>
      <formula>16</formula>
    </cfRule>
    <cfRule type="cellIs" dxfId="33" priority="6" stopIfTrue="1" operator="lessThan">
      <formula>11</formula>
    </cfRule>
    <cfRule type="cellIs" dxfId="32" priority="7" stopIfTrue="1" operator="greaterThan">
      <formula>16</formula>
    </cfRule>
  </conditionalFormatting>
  <conditionalFormatting sqref="H14">
    <cfRule type="cellIs" dxfId="31" priority="4" stopIfTrue="1" operator="greaterThan">
      <formula>32</formula>
    </cfRule>
  </conditionalFormatting>
  <conditionalFormatting sqref="H15">
    <cfRule type="cellIs" dxfId="30" priority="3" stopIfTrue="1" operator="lessThan">
      <formula>0</formula>
    </cfRule>
  </conditionalFormatting>
  <conditionalFormatting sqref="H29">
    <cfRule type="cellIs" dxfId="29" priority="2" stopIfTrue="1" operator="equal">
      <formula>94</formula>
    </cfRule>
  </conditionalFormatting>
  <conditionalFormatting sqref="H31">
    <cfRule type="cellIs" dxfId="28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27" priority="5" stopIfTrue="1" operator="between">
      <formula>11</formula>
      <formula>16</formula>
    </cfRule>
    <cfRule type="cellIs" dxfId="26" priority="6" stopIfTrue="1" operator="lessThan">
      <formula>11</formula>
    </cfRule>
    <cfRule type="cellIs" dxfId="25" priority="7" stopIfTrue="1" operator="greaterThan">
      <formula>16</formula>
    </cfRule>
  </conditionalFormatting>
  <conditionalFormatting sqref="H14">
    <cfRule type="cellIs" dxfId="24" priority="4" stopIfTrue="1" operator="greaterThan">
      <formula>32</formula>
    </cfRule>
  </conditionalFormatting>
  <conditionalFormatting sqref="H15">
    <cfRule type="cellIs" dxfId="23" priority="3" stopIfTrue="1" operator="lessThan">
      <formula>0</formula>
    </cfRule>
  </conditionalFormatting>
  <conditionalFormatting sqref="H29">
    <cfRule type="cellIs" dxfId="22" priority="2" stopIfTrue="1" operator="equal">
      <formula>94</formula>
    </cfRule>
  </conditionalFormatting>
  <conditionalFormatting sqref="H31">
    <cfRule type="cellIs" dxfId="21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20" priority="5" stopIfTrue="1" operator="between">
      <formula>11</formula>
      <formula>16</formula>
    </cfRule>
    <cfRule type="cellIs" dxfId="19" priority="6" stopIfTrue="1" operator="lessThan">
      <formula>11</formula>
    </cfRule>
    <cfRule type="cellIs" dxfId="18" priority="7" stopIfTrue="1" operator="greaterThan">
      <formula>16</formula>
    </cfRule>
  </conditionalFormatting>
  <conditionalFormatting sqref="H14">
    <cfRule type="cellIs" dxfId="17" priority="4" stopIfTrue="1" operator="greaterThan">
      <formula>32</formula>
    </cfRule>
  </conditionalFormatting>
  <conditionalFormatting sqref="H15">
    <cfRule type="cellIs" dxfId="16" priority="3" stopIfTrue="1" operator="lessThan">
      <formula>0</formula>
    </cfRule>
  </conditionalFormatting>
  <conditionalFormatting sqref="H29">
    <cfRule type="cellIs" dxfId="15" priority="2" stopIfTrue="1" operator="equal">
      <formula>94</formula>
    </cfRule>
  </conditionalFormatting>
  <conditionalFormatting sqref="H31">
    <cfRule type="cellIs" dxfId="14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13" priority="5" stopIfTrue="1" operator="between">
      <formula>11</formula>
      <formula>16</formula>
    </cfRule>
    <cfRule type="cellIs" dxfId="12" priority="6" stopIfTrue="1" operator="lessThan">
      <formula>11</formula>
    </cfRule>
    <cfRule type="cellIs" dxfId="11" priority="7" stopIfTrue="1" operator="greaterThan">
      <formula>16</formula>
    </cfRule>
  </conditionalFormatting>
  <conditionalFormatting sqref="H14">
    <cfRule type="cellIs" dxfId="10" priority="4" stopIfTrue="1" operator="greaterThan">
      <formula>32</formula>
    </cfRule>
  </conditionalFormatting>
  <conditionalFormatting sqref="H15">
    <cfRule type="cellIs" dxfId="9" priority="3" stopIfTrue="1" operator="lessThan">
      <formula>0</formula>
    </cfRule>
  </conditionalFormatting>
  <conditionalFormatting sqref="H29">
    <cfRule type="cellIs" dxfId="8" priority="2" stopIfTrue="1" operator="equal">
      <formula>94</formula>
    </cfRule>
  </conditionalFormatting>
  <conditionalFormatting sqref="H31">
    <cfRule type="cellIs" dxfId="7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4" sqref="D4:G4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132" priority="5" stopIfTrue="1" operator="between">
      <formula>11</formula>
      <formula>16</formula>
    </cfRule>
    <cfRule type="cellIs" dxfId="131" priority="6" stopIfTrue="1" operator="lessThan">
      <formula>11</formula>
    </cfRule>
    <cfRule type="cellIs" dxfId="130" priority="7" stopIfTrue="1" operator="greaterThan">
      <formula>16</formula>
    </cfRule>
  </conditionalFormatting>
  <conditionalFormatting sqref="H14">
    <cfRule type="cellIs" dxfId="129" priority="4" stopIfTrue="1" operator="greaterThan">
      <formula>32</formula>
    </cfRule>
  </conditionalFormatting>
  <conditionalFormatting sqref="H15">
    <cfRule type="cellIs" dxfId="128" priority="3" stopIfTrue="1" operator="lessThan">
      <formula>0</formula>
    </cfRule>
  </conditionalFormatting>
  <conditionalFormatting sqref="H29">
    <cfRule type="cellIs" dxfId="127" priority="2" stopIfTrue="1" operator="equal">
      <formula>94</formula>
    </cfRule>
  </conditionalFormatting>
  <conditionalFormatting sqref="H31">
    <cfRule type="cellIs" dxfId="126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6" priority="5" stopIfTrue="1" operator="between">
      <formula>11</formula>
      <formula>16</formula>
    </cfRule>
    <cfRule type="cellIs" dxfId="5" priority="6" stopIfTrue="1" operator="lessThan">
      <formula>11</formula>
    </cfRule>
    <cfRule type="cellIs" dxfId="4" priority="7" stopIfTrue="1" operator="greaterThan">
      <formula>16</formula>
    </cfRule>
  </conditionalFormatting>
  <conditionalFormatting sqref="H14">
    <cfRule type="cellIs" dxfId="3" priority="4" stopIfTrue="1" operator="greaterThan">
      <formula>32</formula>
    </cfRule>
  </conditionalFormatting>
  <conditionalFormatting sqref="H15">
    <cfRule type="cellIs" dxfId="2" priority="3" stopIfTrue="1" operator="lessThan">
      <formula>0</formula>
    </cfRule>
  </conditionalFormatting>
  <conditionalFormatting sqref="H29">
    <cfRule type="cellIs" dxfId="1" priority="2" stopIfTrue="1" operator="equal">
      <formula>94</formula>
    </cfRule>
  </conditionalFormatting>
  <conditionalFormatting sqref="H31">
    <cfRule type="cellIs" dxfId="0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125" priority="5" stopIfTrue="1" operator="between">
      <formula>11</formula>
      <formula>16</formula>
    </cfRule>
    <cfRule type="cellIs" dxfId="124" priority="6" stopIfTrue="1" operator="lessThan">
      <formula>11</formula>
    </cfRule>
    <cfRule type="cellIs" dxfId="123" priority="7" stopIfTrue="1" operator="greaterThan">
      <formula>16</formula>
    </cfRule>
  </conditionalFormatting>
  <conditionalFormatting sqref="H14">
    <cfRule type="cellIs" dxfId="122" priority="4" stopIfTrue="1" operator="greaterThan">
      <formula>32</formula>
    </cfRule>
  </conditionalFormatting>
  <conditionalFormatting sqref="H15">
    <cfRule type="cellIs" dxfId="121" priority="3" stopIfTrue="1" operator="lessThan">
      <formula>0</formula>
    </cfRule>
  </conditionalFormatting>
  <conditionalFormatting sqref="H29">
    <cfRule type="cellIs" dxfId="120" priority="2" stopIfTrue="1" operator="equal">
      <formula>94</formula>
    </cfRule>
  </conditionalFormatting>
  <conditionalFormatting sqref="H31">
    <cfRule type="cellIs" dxfId="119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118" priority="5" stopIfTrue="1" operator="between">
      <formula>11</formula>
      <formula>16</formula>
    </cfRule>
    <cfRule type="cellIs" dxfId="117" priority="6" stopIfTrue="1" operator="lessThan">
      <formula>11</formula>
    </cfRule>
    <cfRule type="cellIs" dxfId="116" priority="7" stopIfTrue="1" operator="greaterThan">
      <formula>16</formula>
    </cfRule>
  </conditionalFormatting>
  <conditionalFormatting sqref="H14">
    <cfRule type="cellIs" dxfId="115" priority="4" stopIfTrue="1" operator="greaterThan">
      <formula>32</formula>
    </cfRule>
  </conditionalFormatting>
  <conditionalFormatting sqref="H15">
    <cfRule type="cellIs" dxfId="114" priority="3" stopIfTrue="1" operator="lessThan">
      <formula>0</formula>
    </cfRule>
  </conditionalFormatting>
  <conditionalFormatting sqref="H29">
    <cfRule type="cellIs" dxfId="113" priority="2" stopIfTrue="1" operator="equal">
      <formula>94</formula>
    </cfRule>
  </conditionalFormatting>
  <conditionalFormatting sqref="H31">
    <cfRule type="cellIs" dxfId="112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111" priority="5" stopIfTrue="1" operator="between">
      <formula>11</formula>
      <formula>16</formula>
    </cfRule>
    <cfRule type="cellIs" dxfId="110" priority="6" stopIfTrue="1" operator="lessThan">
      <formula>11</formula>
    </cfRule>
    <cfRule type="cellIs" dxfId="109" priority="7" stopIfTrue="1" operator="greaterThan">
      <formula>16</formula>
    </cfRule>
  </conditionalFormatting>
  <conditionalFormatting sqref="H14">
    <cfRule type="cellIs" dxfId="108" priority="4" stopIfTrue="1" operator="greaterThan">
      <formula>32</formula>
    </cfRule>
  </conditionalFormatting>
  <conditionalFormatting sqref="H15">
    <cfRule type="cellIs" dxfId="107" priority="3" stopIfTrue="1" operator="lessThan">
      <formula>0</formula>
    </cfRule>
  </conditionalFormatting>
  <conditionalFormatting sqref="H29">
    <cfRule type="cellIs" dxfId="106" priority="2" stopIfTrue="1" operator="equal">
      <formula>94</formula>
    </cfRule>
  </conditionalFormatting>
  <conditionalFormatting sqref="H31">
    <cfRule type="cellIs" dxfId="105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104" priority="5" stopIfTrue="1" operator="between">
      <formula>11</formula>
      <formula>16</formula>
    </cfRule>
    <cfRule type="cellIs" dxfId="103" priority="6" stopIfTrue="1" operator="lessThan">
      <formula>11</formula>
    </cfRule>
    <cfRule type="cellIs" dxfId="102" priority="7" stopIfTrue="1" operator="greaterThan">
      <formula>16</formula>
    </cfRule>
  </conditionalFormatting>
  <conditionalFormatting sqref="H14">
    <cfRule type="cellIs" dxfId="101" priority="4" stopIfTrue="1" operator="greaterThan">
      <formula>32</formula>
    </cfRule>
  </conditionalFormatting>
  <conditionalFormatting sqref="H15">
    <cfRule type="cellIs" dxfId="100" priority="3" stopIfTrue="1" operator="lessThan">
      <formula>0</formula>
    </cfRule>
  </conditionalFormatting>
  <conditionalFormatting sqref="H29">
    <cfRule type="cellIs" dxfId="99" priority="2" stopIfTrue="1" operator="equal">
      <formula>94</formula>
    </cfRule>
  </conditionalFormatting>
  <conditionalFormatting sqref="H31">
    <cfRule type="cellIs" dxfId="98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97" priority="5" stopIfTrue="1" operator="between">
      <formula>11</formula>
      <formula>16</formula>
    </cfRule>
    <cfRule type="cellIs" dxfId="96" priority="6" stopIfTrue="1" operator="lessThan">
      <formula>11</formula>
    </cfRule>
    <cfRule type="cellIs" dxfId="95" priority="7" stopIfTrue="1" operator="greaterThan">
      <formula>16</formula>
    </cfRule>
  </conditionalFormatting>
  <conditionalFormatting sqref="H14">
    <cfRule type="cellIs" dxfId="94" priority="4" stopIfTrue="1" operator="greaterThan">
      <formula>32</formula>
    </cfRule>
  </conditionalFormatting>
  <conditionalFormatting sqref="H15">
    <cfRule type="cellIs" dxfId="93" priority="3" stopIfTrue="1" operator="lessThan">
      <formula>0</formula>
    </cfRule>
  </conditionalFormatting>
  <conditionalFormatting sqref="H29">
    <cfRule type="cellIs" dxfId="92" priority="2" stopIfTrue="1" operator="equal">
      <formula>94</formula>
    </cfRule>
  </conditionalFormatting>
  <conditionalFormatting sqref="H31">
    <cfRule type="cellIs" dxfId="91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52"/>
      <c r="E9" s="53"/>
      <c r="F9" s="53"/>
      <c r="G9" s="53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51" t="s">
        <v>5</v>
      </c>
      <c r="H10" s="51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90" priority="5" stopIfTrue="1" operator="between">
      <formula>11</formula>
      <formula>16</formula>
    </cfRule>
    <cfRule type="cellIs" dxfId="89" priority="6" stopIfTrue="1" operator="lessThan">
      <formula>11</formula>
    </cfRule>
    <cfRule type="cellIs" dxfId="88" priority="7" stopIfTrue="1" operator="greaterThan">
      <formula>16</formula>
    </cfRule>
  </conditionalFormatting>
  <conditionalFormatting sqref="H14">
    <cfRule type="cellIs" dxfId="87" priority="4" stopIfTrue="1" operator="greaterThan">
      <formula>32</formula>
    </cfRule>
  </conditionalFormatting>
  <conditionalFormatting sqref="H15">
    <cfRule type="cellIs" dxfId="86" priority="3" stopIfTrue="1" operator="lessThan">
      <formula>0</formula>
    </cfRule>
  </conditionalFormatting>
  <conditionalFormatting sqref="H29">
    <cfRule type="cellIs" dxfId="85" priority="2" stopIfTrue="1" operator="equal">
      <formula>94</formula>
    </cfRule>
  </conditionalFormatting>
  <conditionalFormatting sqref="H31">
    <cfRule type="cellIs" dxfId="84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>
      <selection activeCell="D6" sqref="D6:G6"/>
    </sheetView>
  </sheetViews>
  <sheetFormatPr baseColWidth="10" defaultRowHeight="15" x14ac:dyDescent="0.25"/>
  <cols>
    <col min="1" max="16384" width="11.42578125" style="4"/>
  </cols>
  <sheetData>
    <row r="1" spans="1:8" ht="23.25" x14ac:dyDescent="0.35">
      <c r="A1" s="59"/>
      <c r="B1" s="60"/>
      <c r="C1" s="3"/>
      <c r="F1" s="61" t="s">
        <v>0</v>
      </c>
      <c r="G1" s="62"/>
      <c r="H1" s="5"/>
    </row>
    <row r="2" spans="1:8" ht="18" x14ac:dyDescent="0.25">
      <c r="A2" s="63" t="s">
        <v>38</v>
      </c>
      <c r="B2" s="63"/>
      <c r="C2" s="63"/>
      <c r="D2" s="63"/>
      <c r="E2" s="63"/>
      <c r="F2" s="63"/>
      <c r="G2" s="63"/>
      <c r="H2" s="63"/>
    </row>
    <row r="4" spans="1:8" ht="18" x14ac:dyDescent="0.25">
      <c r="A4" s="6" t="s">
        <v>1</v>
      </c>
      <c r="B4" s="7"/>
      <c r="C4" s="7"/>
      <c r="D4" s="55"/>
      <c r="E4" s="55"/>
      <c r="F4" s="55"/>
      <c r="G4" s="55"/>
      <c r="H4" s="7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18" x14ac:dyDescent="0.25">
      <c r="A6" s="6" t="s">
        <v>2</v>
      </c>
      <c r="B6" s="7"/>
      <c r="C6" s="7"/>
      <c r="D6" s="55"/>
      <c r="E6" s="55"/>
      <c r="F6" s="55"/>
      <c r="G6" s="55"/>
      <c r="H6" s="7"/>
    </row>
    <row r="7" spans="1:8" x14ac:dyDescent="0.25">
      <c r="A7" s="8"/>
      <c r="B7" s="7"/>
      <c r="C7" s="7"/>
      <c r="D7" s="7"/>
      <c r="E7" s="7"/>
      <c r="F7" s="7"/>
      <c r="G7" s="7"/>
      <c r="H7" s="7"/>
    </row>
    <row r="8" spans="1:8" ht="18" x14ac:dyDescent="0.25">
      <c r="A8" s="6" t="s">
        <v>3</v>
      </c>
      <c r="B8" s="7"/>
      <c r="C8" s="7"/>
      <c r="D8" s="64"/>
      <c r="E8" s="65"/>
      <c r="F8" s="65"/>
      <c r="G8" s="66"/>
      <c r="H8" s="7"/>
    </row>
    <row r="9" spans="1:8" ht="18" x14ac:dyDescent="0.25">
      <c r="A9" s="6"/>
      <c r="B9" s="7"/>
      <c r="C9" s="7"/>
      <c r="D9" s="1"/>
      <c r="E9" s="2"/>
      <c r="F9" s="2"/>
      <c r="G9" s="2"/>
      <c r="H9" s="7"/>
    </row>
    <row r="10" spans="1:8" ht="18" x14ac:dyDescent="0.25">
      <c r="A10" s="6"/>
      <c r="B10" s="7"/>
      <c r="C10" s="54" t="s">
        <v>4</v>
      </c>
      <c r="D10" s="54"/>
      <c r="E10" s="54"/>
      <c r="F10" s="54"/>
      <c r="G10" s="9" t="s">
        <v>5</v>
      </c>
      <c r="H10" s="9" t="s">
        <v>6</v>
      </c>
    </row>
    <row r="11" spans="1:8" ht="18" x14ac:dyDescent="0.25">
      <c r="A11" s="6" t="s">
        <v>7</v>
      </c>
      <c r="B11" s="7"/>
      <c r="C11" s="55"/>
      <c r="D11" s="55"/>
      <c r="E11" s="55"/>
      <c r="F11" s="55"/>
      <c r="G11" s="10"/>
      <c r="H11" s="11">
        <f ca="1">DATEDIF(G11,TODAY(),"y")</f>
        <v>119</v>
      </c>
    </row>
    <row r="12" spans="1:8" x14ac:dyDescent="0.25">
      <c r="A12" s="8"/>
      <c r="B12" s="7"/>
      <c r="C12" s="7"/>
      <c r="D12" s="12"/>
      <c r="E12" s="12"/>
      <c r="F12" s="12"/>
      <c r="G12" s="13"/>
    </row>
    <row r="13" spans="1:8" ht="18" x14ac:dyDescent="0.25">
      <c r="A13" s="6" t="s">
        <v>8</v>
      </c>
      <c r="B13" s="7"/>
      <c r="C13" s="56"/>
      <c r="D13" s="57"/>
      <c r="E13" s="57"/>
      <c r="F13" s="58"/>
      <c r="G13" s="10"/>
      <c r="H13" s="11">
        <f ca="1">DATEDIF(G13,TODAY(),"y")</f>
        <v>119</v>
      </c>
    </row>
    <row r="14" spans="1:8" ht="18" x14ac:dyDescent="0.25">
      <c r="A14" s="14"/>
      <c r="B14" s="7"/>
      <c r="C14" s="7"/>
      <c r="D14" s="12"/>
      <c r="E14" s="12"/>
      <c r="F14" s="15" t="s">
        <v>9</v>
      </c>
      <c r="G14" s="7"/>
      <c r="H14" s="16">
        <f ca="1">SUM(H11+H13)</f>
        <v>238</v>
      </c>
    </row>
    <row r="15" spans="1:8" ht="18" x14ac:dyDescent="0.25">
      <c r="A15" s="14"/>
      <c r="B15" s="7"/>
      <c r="C15" s="7"/>
      <c r="D15" s="12"/>
      <c r="E15" s="12"/>
      <c r="F15" s="15" t="s">
        <v>10</v>
      </c>
      <c r="G15" s="12"/>
      <c r="H15" s="16">
        <f ca="1">(32-H14)/2</f>
        <v>-103</v>
      </c>
    </row>
    <row r="16" spans="1:8" ht="15.75" thickBot="1" x14ac:dyDescent="0.3"/>
    <row r="17" spans="1:8" ht="16.5" thickBot="1" x14ac:dyDescent="0.3">
      <c r="G17" s="17"/>
      <c r="H17" s="18" t="s">
        <v>11</v>
      </c>
    </row>
    <row r="18" spans="1:8" ht="16.5" thickBot="1" x14ac:dyDescent="0.3">
      <c r="A18" s="19" t="s">
        <v>12</v>
      </c>
      <c r="B18" s="20"/>
      <c r="C18" s="20"/>
      <c r="D18" s="20"/>
      <c r="E18" s="21"/>
      <c r="F18" s="22" t="s">
        <v>13</v>
      </c>
      <c r="G18" s="23"/>
      <c r="H18" s="24">
        <f>I18*10</f>
        <v>0</v>
      </c>
    </row>
    <row r="19" spans="1:8" ht="16.5" thickBot="1" x14ac:dyDescent="0.3">
      <c r="A19" s="19" t="s">
        <v>14</v>
      </c>
      <c r="B19" s="20"/>
      <c r="C19" s="20"/>
      <c r="D19" s="20"/>
      <c r="E19" s="21"/>
      <c r="F19" s="22" t="s">
        <v>15</v>
      </c>
      <c r="G19" s="23"/>
      <c r="H19" s="24">
        <f>I19*5</f>
        <v>0</v>
      </c>
    </row>
    <row r="20" spans="1:8" ht="16.5" thickBot="1" x14ac:dyDescent="0.3">
      <c r="A20" s="19" t="s">
        <v>16</v>
      </c>
      <c r="B20" s="20"/>
      <c r="C20" s="20"/>
      <c r="D20" s="20"/>
      <c r="E20" s="21"/>
      <c r="F20" s="22" t="s">
        <v>17</v>
      </c>
      <c r="G20" s="23"/>
      <c r="H20" s="24">
        <f>I20*20</f>
        <v>0</v>
      </c>
    </row>
    <row r="21" spans="1:8" ht="16.5" thickBot="1" x14ac:dyDescent="0.3">
      <c r="A21" s="19" t="s">
        <v>18</v>
      </c>
      <c r="B21" s="20"/>
      <c r="C21" s="20"/>
      <c r="D21" s="20"/>
      <c r="E21" s="21"/>
      <c r="F21" s="22" t="s">
        <v>13</v>
      </c>
      <c r="G21" s="23"/>
      <c r="H21" s="24">
        <f t="shared" ref="H21:H26" si="0">I21*10</f>
        <v>0</v>
      </c>
    </row>
    <row r="22" spans="1:8" ht="16.5" thickBot="1" x14ac:dyDescent="0.3">
      <c r="A22" s="19" t="s">
        <v>19</v>
      </c>
      <c r="B22" s="20"/>
      <c r="C22" s="20"/>
      <c r="D22" s="20"/>
      <c r="E22" s="21"/>
      <c r="F22" s="22" t="s">
        <v>15</v>
      </c>
      <c r="G22" s="23"/>
      <c r="H22" s="24">
        <f>I22*5</f>
        <v>0</v>
      </c>
    </row>
    <row r="23" spans="1:8" ht="16.5" thickBot="1" x14ac:dyDescent="0.3">
      <c r="A23" s="19" t="s">
        <v>20</v>
      </c>
      <c r="B23" s="20"/>
      <c r="C23" s="20"/>
      <c r="D23" s="20"/>
      <c r="E23" s="21"/>
      <c r="F23" s="22" t="s">
        <v>13</v>
      </c>
      <c r="G23" s="23"/>
      <c r="H23" s="24">
        <f>I23*10</f>
        <v>0</v>
      </c>
    </row>
    <row r="24" spans="1:8" ht="16.5" thickBot="1" x14ac:dyDescent="0.3">
      <c r="A24" s="19" t="s">
        <v>21</v>
      </c>
      <c r="B24" s="20"/>
      <c r="C24" s="20"/>
      <c r="D24" s="20"/>
      <c r="E24" s="21"/>
      <c r="F24" s="22" t="s">
        <v>13</v>
      </c>
      <c r="G24" s="23"/>
      <c r="H24" s="24">
        <f t="shared" si="0"/>
        <v>0</v>
      </c>
    </row>
    <row r="25" spans="1:8" ht="16.5" thickBot="1" x14ac:dyDescent="0.3">
      <c r="A25" s="19" t="s">
        <v>22</v>
      </c>
      <c r="B25" s="20"/>
      <c r="C25" s="20"/>
      <c r="D25" s="20"/>
      <c r="E25" s="21"/>
      <c r="F25" s="22" t="s">
        <v>13</v>
      </c>
      <c r="G25" s="23"/>
      <c r="H25" s="24">
        <f t="shared" si="0"/>
        <v>0</v>
      </c>
    </row>
    <row r="26" spans="1:8" ht="16.5" thickBot="1" x14ac:dyDescent="0.3">
      <c r="A26" s="19" t="s">
        <v>23</v>
      </c>
      <c r="B26" s="20"/>
      <c r="C26" s="20"/>
      <c r="D26" s="20"/>
      <c r="E26" s="21"/>
      <c r="F26" s="22" t="s">
        <v>13</v>
      </c>
      <c r="G26" s="23"/>
      <c r="H26" s="24">
        <f t="shared" si="0"/>
        <v>0</v>
      </c>
    </row>
    <row r="27" spans="1:8" ht="18.75" thickBot="1" x14ac:dyDescent="0.3">
      <c r="G27" s="25" t="s">
        <v>24</v>
      </c>
      <c r="H27" s="26">
        <f>SUM(H18:H26)</f>
        <v>0</v>
      </c>
    </row>
    <row r="28" spans="1:8" ht="18.75" thickBot="1" x14ac:dyDescent="0.3">
      <c r="G28" s="25" t="s">
        <v>25</v>
      </c>
      <c r="H28" s="50"/>
    </row>
    <row r="29" spans="1:8" ht="18.75" thickBot="1" x14ac:dyDescent="0.3">
      <c r="G29" s="25" t="s">
        <v>10</v>
      </c>
      <c r="H29" s="27">
        <f ca="1">-H15</f>
        <v>103</v>
      </c>
    </row>
    <row r="30" spans="1:8" ht="15.75" thickBot="1" x14ac:dyDescent="0.3"/>
    <row r="31" spans="1:8" ht="18.75" thickBot="1" x14ac:dyDescent="0.3">
      <c r="G31" s="28" t="s">
        <v>26</v>
      </c>
      <c r="H31" s="29">
        <f ca="1">SUM(H28+H27+H29)</f>
        <v>103</v>
      </c>
    </row>
    <row r="32" spans="1:8" x14ac:dyDescent="0.25">
      <c r="B32" s="30"/>
      <c r="F32" s="30"/>
    </row>
    <row r="33" spans="1:8" x14ac:dyDescent="0.25">
      <c r="B33" s="30"/>
      <c r="F33" s="30"/>
    </row>
    <row r="35" spans="1:8" x14ac:dyDescent="0.25">
      <c r="B35" s="30" t="s">
        <v>27</v>
      </c>
      <c r="E35" s="30" t="s">
        <v>27</v>
      </c>
    </row>
    <row r="36" spans="1:8" x14ac:dyDescent="0.25">
      <c r="B36" s="30" t="s">
        <v>28</v>
      </c>
      <c r="E36" s="30" t="s">
        <v>29</v>
      </c>
    </row>
    <row r="37" spans="1:8" x14ac:dyDescent="0.25">
      <c r="B37" s="31"/>
      <c r="C37" s="31"/>
      <c r="D37" s="31"/>
      <c r="E37" s="31"/>
      <c r="F37" s="31"/>
      <c r="G37" s="31"/>
      <c r="H37" s="31"/>
    </row>
    <row r="38" spans="1:8" x14ac:dyDescent="0.25">
      <c r="A38" s="32" t="s">
        <v>30</v>
      </c>
      <c r="B38" s="31"/>
      <c r="C38" s="31"/>
      <c r="D38" s="31"/>
      <c r="E38" s="31"/>
      <c r="F38" s="31"/>
      <c r="G38" s="31"/>
      <c r="H38" s="31"/>
    </row>
    <row r="39" spans="1:8" x14ac:dyDescent="0.25">
      <c r="A39" s="31" t="s">
        <v>31</v>
      </c>
      <c r="B39" s="31"/>
      <c r="C39" s="31" t="s">
        <v>32</v>
      </c>
      <c r="D39" s="31"/>
      <c r="E39" s="31"/>
      <c r="F39" s="31"/>
      <c r="G39" s="31"/>
      <c r="H39" s="31"/>
    </row>
    <row r="40" spans="1:8" x14ac:dyDescent="0.25">
      <c r="A40" s="31" t="s">
        <v>33</v>
      </c>
      <c r="B40" s="31"/>
      <c r="C40" s="31" t="s">
        <v>34</v>
      </c>
      <c r="D40" s="31"/>
      <c r="E40" s="31"/>
      <c r="F40" s="31"/>
      <c r="G40" s="31"/>
      <c r="H40" s="31"/>
    </row>
    <row r="41" spans="1:8" ht="15.75" thickBot="1" x14ac:dyDescent="0.3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3" t="s">
        <v>35</v>
      </c>
      <c r="B42" s="34" t="s">
        <v>36</v>
      </c>
      <c r="C42" s="34" t="s">
        <v>9</v>
      </c>
      <c r="D42" s="35" t="s">
        <v>37</v>
      </c>
      <c r="E42" s="33" t="s">
        <v>35</v>
      </c>
      <c r="F42" s="34" t="s">
        <v>36</v>
      </c>
      <c r="G42" s="34" t="s">
        <v>9</v>
      </c>
      <c r="H42" s="36" t="s">
        <v>37</v>
      </c>
    </row>
    <row r="43" spans="1:8" x14ac:dyDescent="0.25">
      <c r="A43" s="37">
        <v>16</v>
      </c>
      <c r="B43" s="38">
        <v>16</v>
      </c>
      <c r="C43" s="38">
        <f>SUM(A43:B43)</f>
        <v>32</v>
      </c>
      <c r="D43" s="39">
        <f>(32-C43)/2</f>
        <v>0</v>
      </c>
      <c r="E43" s="37">
        <v>14</v>
      </c>
      <c r="F43" s="38">
        <v>14</v>
      </c>
      <c r="G43" s="38">
        <f>SUM(E43:F43)</f>
        <v>28</v>
      </c>
      <c r="H43" s="40">
        <f t="shared" ref="H43:H52" si="1">(32-G43)/2</f>
        <v>2</v>
      </c>
    </row>
    <row r="44" spans="1:8" x14ac:dyDescent="0.25">
      <c r="A44" s="37">
        <v>16</v>
      </c>
      <c r="B44" s="38">
        <v>15</v>
      </c>
      <c r="C44" s="38">
        <f t="shared" ref="C44:C50" si="2">SUM(A44:B44)</f>
        <v>31</v>
      </c>
      <c r="D44" s="39">
        <f t="shared" ref="D44:D53" si="3">(32-C44)/2</f>
        <v>0.5</v>
      </c>
      <c r="E44" s="37">
        <v>14</v>
      </c>
      <c r="F44" s="38">
        <v>13</v>
      </c>
      <c r="G44" s="38">
        <f>SUM(E44:F44)</f>
        <v>27</v>
      </c>
      <c r="H44" s="40">
        <f t="shared" si="1"/>
        <v>2.5</v>
      </c>
    </row>
    <row r="45" spans="1:8" x14ac:dyDescent="0.25">
      <c r="A45" s="37">
        <v>16</v>
      </c>
      <c r="B45" s="38">
        <v>14</v>
      </c>
      <c r="C45" s="38">
        <f t="shared" si="2"/>
        <v>30</v>
      </c>
      <c r="D45" s="39">
        <f t="shared" si="3"/>
        <v>1</v>
      </c>
      <c r="E45" s="37">
        <v>14</v>
      </c>
      <c r="F45" s="38">
        <v>12</v>
      </c>
      <c r="G45" s="38">
        <f>SUM(E45:F45)</f>
        <v>26</v>
      </c>
      <c r="H45" s="40">
        <f t="shared" si="1"/>
        <v>3</v>
      </c>
    </row>
    <row r="46" spans="1:8" x14ac:dyDescent="0.25">
      <c r="A46" s="37">
        <v>16</v>
      </c>
      <c r="B46" s="38">
        <v>13</v>
      </c>
      <c r="C46" s="38">
        <f t="shared" si="2"/>
        <v>29</v>
      </c>
      <c r="D46" s="39">
        <f t="shared" si="3"/>
        <v>1.5</v>
      </c>
      <c r="E46" s="37">
        <v>14</v>
      </c>
      <c r="F46" s="38">
        <v>11</v>
      </c>
      <c r="G46" s="38">
        <f>SUM(E46:F46)</f>
        <v>25</v>
      </c>
      <c r="H46" s="40">
        <f t="shared" si="1"/>
        <v>3.5</v>
      </c>
    </row>
    <row r="47" spans="1:8" x14ac:dyDescent="0.25">
      <c r="A47" s="37">
        <v>16</v>
      </c>
      <c r="B47" s="38">
        <v>12</v>
      </c>
      <c r="C47" s="38">
        <f t="shared" si="2"/>
        <v>28</v>
      </c>
      <c r="D47" s="39">
        <f t="shared" si="3"/>
        <v>2</v>
      </c>
      <c r="E47" s="37">
        <v>13</v>
      </c>
      <c r="F47" s="38">
        <v>13</v>
      </c>
      <c r="G47" s="38">
        <f t="shared" ref="G47:G52" si="4">SUM(E47:F47)</f>
        <v>26</v>
      </c>
      <c r="H47" s="40">
        <f t="shared" si="1"/>
        <v>3</v>
      </c>
    </row>
    <row r="48" spans="1:8" x14ac:dyDescent="0.25">
      <c r="A48" s="37">
        <v>16</v>
      </c>
      <c r="B48" s="38">
        <v>11</v>
      </c>
      <c r="C48" s="38">
        <f t="shared" si="2"/>
        <v>27</v>
      </c>
      <c r="D48" s="39">
        <f t="shared" si="3"/>
        <v>2.5</v>
      </c>
      <c r="E48" s="37">
        <v>13</v>
      </c>
      <c r="F48" s="38">
        <v>12</v>
      </c>
      <c r="G48" s="38">
        <f t="shared" si="4"/>
        <v>25</v>
      </c>
      <c r="H48" s="40">
        <f t="shared" si="1"/>
        <v>3.5</v>
      </c>
    </row>
    <row r="49" spans="1:8" x14ac:dyDescent="0.25">
      <c r="A49" s="37">
        <v>15</v>
      </c>
      <c r="B49" s="38">
        <v>15</v>
      </c>
      <c r="C49" s="38">
        <f t="shared" si="2"/>
        <v>30</v>
      </c>
      <c r="D49" s="39">
        <f t="shared" si="3"/>
        <v>1</v>
      </c>
      <c r="E49" s="37">
        <v>13</v>
      </c>
      <c r="F49" s="38">
        <v>11</v>
      </c>
      <c r="G49" s="38">
        <f t="shared" si="4"/>
        <v>24</v>
      </c>
      <c r="H49" s="40">
        <f t="shared" si="1"/>
        <v>4</v>
      </c>
    </row>
    <row r="50" spans="1:8" x14ac:dyDescent="0.25">
      <c r="A50" s="37">
        <v>15</v>
      </c>
      <c r="B50" s="38">
        <v>14</v>
      </c>
      <c r="C50" s="38">
        <f t="shared" si="2"/>
        <v>29</v>
      </c>
      <c r="D50" s="39">
        <f t="shared" si="3"/>
        <v>1.5</v>
      </c>
      <c r="E50" s="37">
        <v>12</v>
      </c>
      <c r="F50" s="38">
        <v>12</v>
      </c>
      <c r="G50" s="38">
        <f t="shared" si="4"/>
        <v>24</v>
      </c>
      <c r="H50" s="40">
        <f t="shared" si="1"/>
        <v>4</v>
      </c>
    </row>
    <row r="51" spans="1:8" x14ac:dyDescent="0.25">
      <c r="A51" s="37">
        <v>15</v>
      </c>
      <c r="B51" s="38">
        <v>13</v>
      </c>
      <c r="C51" s="38">
        <f>SUM(A51:B51)</f>
        <v>28</v>
      </c>
      <c r="D51" s="39">
        <f t="shared" si="3"/>
        <v>2</v>
      </c>
      <c r="E51" s="41">
        <v>12</v>
      </c>
      <c r="F51" s="42">
        <v>11</v>
      </c>
      <c r="G51" s="42">
        <f t="shared" si="4"/>
        <v>23</v>
      </c>
      <c r="H51" s="43">
        <f t="shared" si="1"/>
        <v>4.5</v>
      </c>
    </row>
    <row r="52" spans="1:8" x14ac:dyDescent="0.25">
      <c r="A52" s="37">
        <v>15</v>
      </c>
      <c r="B52" s="38">
        <v>12</v>
      </c>
      <c r="C52" s="38">
        <f>SUM(A52:B52)</f>
        <v>27</v>
      </c>
      <c r="D52" s="39">
        <f t="shared" si="3"/>
        <v>2.5</v>
      </c>
      <c r="E52" s="41">
        <v>11</v>
      </c>
      <c r="F52" s="42">
        <v>11</v>
      </c>
      <c r="G52" s="42">
        <f t="shared" si="4"/>
        <v>22</v>
      </c>
      <c r="H52" s="43">
        <f t="shared" si="1"/>
        <v>5</v>
      </c>
    </row>
    <row r="53" spans="1:8" ht="15.75" thickBot="1" x14ac:dyDescent="0.3">
      <c r="A53" s="44">
        <v>15</v>
      </c>
      <c r="B53" s="45">
        <v>11</v>
      </c>
      <c r="C53" s="45">
        <f>SUM(A53:B53)</f>
        <v>26</v>
      </c>
      <c r="D53" s="46">
        <f t="shared" si="3"/>
        <v>3</v>
      </c>
      <c r="E53" s="47"/>
      <c r="F53" s="48"/>
      <c r="G53" s="48"/>
      <c r="H53" s="49"/>
    </row>
  </sheetData>
  <sheetProtection algorithmName="SHA-512" hashValue="l2Av/KZyYKVfSp+Q7Wu3ZlXPJh/WsHFJnpF+xlAnRsSwaEIDNRrh/+25Nhbe5aYEnVCID/jSiArlSU87SnU2Pw==" saltValue="qIPXp4wxfKwts2zgnQ3QQw==" spinCount="100000" sheet="1" objects="1" scenarios="1" selectLockedCells="1"/>
  <mergeCells count="9">
    <mergeCell ref="C10:F10"/>
    <mergeCell ref="C11:F11"/>
    <mergeCell ref="C13:F13"/>
    <mergeCell ref="A1:B1"/>
    <mergeCell ref="F1:G1"/>
    <mergeCell ref="A2:H2"/>
    <mergeCell ref="D4:G4"/>
    <mergeCell ref="D6:G6"/>
    <mergeCell ref="D8:G8"/>
  </mergeCells>
  <conditionalFormatting sqref="H11 H13">
    <cfRule type="cellIs" dxfId="83" priority="5" stopIfTrue="1" operator="between">
      <formula>11</formula>
      <formula>16</formula>
    </cfRule>
    <cfRule type="cellIs" dxfId="82" priority="6" stopIfTrue="1" operator="lessThan">
      <formula>11</formula>
    </cfRule>
    <cfRule type="cellIs" dxfId="81" priority="7" stopIfTrue="1" operator="greaterThan">
      <formula>16</formula>
    </cfRule>
  </conditionalFormatting>
  <conditionalFormatting sqref="H14">
    <cfRule type="cellIs" dxfId="80" priority="4" stopIfTrue="1" operator="greaterThan">
      <formula>32</formula>
    </cfRule>
  </conditionalFormatting>
  <conditionalFormatting sqref="H15">
    <cfRule type="cellIs" dxfId="79" priority="3" stopIfTrue="1" operator="lessThan">
      <formula>0</formula>
    </cfRule>
  </conditionalFormatting>
  <conditionalFormatting sqref="H29">
    <cfRule type="cellIs" dxfId="78" priority="2" stopIfTrue="1" operator="equal">
      <formula>94</formula>
    </cfRule>
  </conditionalFormatting>
  <conditionalFormatting sqref="H31">
    <cfRule type="cellIs" dxfId="77" priority="1" stopIfTrue="1" operator="equal">
      <formula>94</formula>
    </cfRule>
  </conditionalFormatting>
  <dataValidations count="1">
    <dataValidation type="list" allowBlank="1" showInputMessage="1" showErrorMessage="1" sqref="D6:G6">
      <formula1>"Imst,Landeck,Reutte,IBK-Land,IBK-Stadt,Schwaz,Kitzbühel,Kufstein,Lienz"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Team01</vt:lpstr>
      <vt:lpstr>Team02</vt:lpstr>
      <vt:lpstr>Team03</vt:lpstr>
      <vt:lpstr>Team04</vt:lpstr>
      <vt:lpstr>Team05</vt:lpstr>
      <vt:lpstr>Team06</vt:lpstr>
      <vt:lpstr>Team07</vt:lpstr>
      <vt:lpstr>Team08</vt:lpstr>
      <vt:lpstr>Team09</vt:lpstr>
      <vt:lpstr>Team10</vt:lpstr>
      <vt:lpstr>Team11</vt:lpstr>
      <vt:lpstr>Team12</vt:lpstr>
      <vt:lpstr>Team13</vt:lpstr>
      <vt:lpstr>Team14</vt:lpstr>
      <vt:lpstr>Team15</vt:lpstr>
      <vt:lpstr>Team16</vt:lpstr>
      <vt:lpstr>Team17</vt:lpstr>
      <vt:lpstr>Team18</vt:lpstr>
      <vt:lpstr>Team19</vt:lpstr>
      <vt:lpstr>Team20</vt:lpstr>
      <vt:lpstr>Team01!Druckbereich</vt:lpstr>
      <vt:lpstr>Team02!Druckbereich</vt:lpstr>
      <vt:lpstr>Team03!Druckbereich</vt:lpstr>
      <vt:lpstr>Team04!Druckbereich</vt:lpstr>
      <vt:lpstr>Team05!Druckbereich</vt:lpstr>
      <vt:lpstr>Team06!Druckbereich</vt:lpstr>
      <vt:lpstr>Team07!Druckbereich</vt:lpstr>
      <vt:lpstr>Team08!Druckbereich</vt:lpstr>
      <vt:lpstr>Team09!Druckbereich</vt:lpstr>
      <vt:lpstr>Team10!Druckbereich</vt:lpstr>
      <vt:lpstr>Team11!Druckbereich</vt:lpstr>
      <vt:lpstr>Team12!Druckbereich</vt:lpstr>
      <vt:lpstr>Team13!Druckbereich</vt:lpstr>
      <vt:lpstr>Team14!Druckbereich</vt:lpstr>
      <vt:lpstr>Team15!Druckbereich</vt:lpstr>
      <vt:lpstr>Team16!Druckbereich</vt:lpstr>
      <vt:lpstr>Team17!Druckbereich</vt:lpstr>
      <vt:lpstr>Team18!Druckbereich</vt:lpstr>
      <vt:lpstr>Team19!Druckbereich</vt:lpstr>
      <vt:lpstr>Team20!Druckbereich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Scalet</dc:creator>
  <cp:lastModifiedBy>Johannes</cp:lastModifiedBy>
  <dcterms:created xsi:type="dcterms:W3CDTF">2013-08-03T20:26:10Z</dcterms:created>
  <dcterms:modified xsi:type="dcterms:W3CDTF">2019-04-30T22:03:19Z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teambewerb</vt:lpwstr>
  </property>
</Properties>
</file>